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11640" tabRatio="733" firstSheet="2" activeTab="7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definedNames>
    <definedName name="_xlnm.Print_Area" localSheetId="7">表八部门支出总表!$A$1:$H$27</definedName>
    <definedName name="_xlnm.Print_Area" localSheetId="1">表二一般公共预算支出表!$A$1:$F$28</definedName>
    <definedName name="_xlnm.Print_Area" localSheetId="5">表六部门收支总表!$A$2:$E$39</definedName>
    <definedName name="_xlnm.Print_Area" localSheetId="6">表七部门收入总表!$A$1:$L$25</definedName>
    <definedName name="_xlnm.Print_Area" localSheetId="3">表四一般公共预算“三公”经费支出表!$A$1:$T$7</definedName>
    <definedName name="_xlnm.Print_Area" localSheetId="0">表一财政拨款收支总表!$A$1:$G$38</definedName>
    <definedName name="_xlnm.Print_Titles" localSheetId="7">表八部门支出总表!$1:$5</definedName>
    <definedName name="_xlnm.Print_Titles" localSheetId="1">表二一般公共预算支出表!$1:$5</definedName>
    <definedName name="_xlnm.Print_Titles" localSheetId="5">表六部门收支总表!$1:$6</definedName>
    <definedName name="_xlnm.Print_Titles" localSheetId="6">表七部门收入总表!$1:$5</definedName>
    <definedName name="_xlnm.Print_Titles" localSheetId="3">表四一般公共预算“三公”经费支出表!$1:$6</definedName>
    <definedName name="_xlnm.Print_Titles" localSheetId="4">表五政府性基金预算支出表!$1:$5</definedName>
    <definedName name="_xlnm.Print_Titles" localSheetId="0">表一财政拨款收支总表!$1:$5</definedName>
  </definedNames>
  <calcPr calcId="124519"/>
</workbook>
</file>

<file path=xl/calcChain.xml><?xml version="1.0" encoding="utf-8"?>
<calcChain xmlns="http://schemas.openxmlformats.org/spreadsheetml/2006/main">
  <c r="C6" i="2"/>
  <c r="E6" i="8"/>
  <c r="D6"/>
  <c r="C12"/>
  <c r="C6"/>
  <c r="C7"/>
  <c r="D24"/>
  <c r="D25"/>
  <c r="C25"/>
  <c r="C24"/>
  <c r="D9"/>
  <c r="D8"/>
  <c r="C8"/>
  <c r="C9"/>
  <c r="C10"/>
  <c r="C11"/>
  <c r="C13"/>
  <c r="C14"/>
  <c r="C15"/>
  <c r="C16"/>
  <c r="C17"/>
  <c r="C18"/>
  <c r="C19"/>
  <c r="C20"/>
  <c r="C21"/>
  <c r="C22"/>
  <c r="C23"/>
  <c r="C26"/>
  <c r="C27"/>
  <c r="D13"/>
  <c r="D14"/>
  <c r="D19"/>
  <c r="E19"/>
  <c r="E13" s="1"/>
  <c r="E39" i="6"/>
  <c r="C39"/>
  <c r="E36"/>
  <c r="C36"/>
  <c r="I7" i="4"/>
  <c r="O7"/>
  <c r="Q7"/>
  <c r="K7"/>
  <c r="E7"/>
  <c r="D41" i="3"/>
  <c r="D7"/>
  <c r="D19"/>
  <c r="H38"/>
  <c r="D38"/>
  <c r="H19"/>
  <c r="H7"/>
  <c r="E6" i="2"/>
  <c r="E10"/>
  <c r="E8"/>
  <c r="E7" s="1"/>
  <c r="D8"/>
  <c r="D7"/>
  <c r="C8"/>
  <c r="C9"/>
  <c r="D14"/>
  <c r="D6"/>
  <c r="D20"/>
  <c r="E14"/>
  <c r="C14"/>
  <c r="E25"/>
  <c r="D25"/>
  <c r="D26"/>
  <c r="E20"/>
  <c r="C20"/>
  <c r="E15"/>
  <c r="E18"/>
  <c r="D18"/>
  <c r="D15"/>
  <c r="C15" s="1"/>
  <c r="C10"/>
  <c r="C11"/>
  <c r="C12"/>
  <c r="C13"/>
  <c r="C16"/>
  <c r="C17"/>
  <c r="C18"/>
  <c r="C19"/>
  <c r="C21"/>
  <c r="C22"/>
  <c r="C23"/>
  <c r="C24"/>
  <c r="C25"/>
  <c r="C26"/>
  <c r="C27"/>
  <c r="C28"/>
  <c r="D10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6"/>
  <c r="F6" i="8"/>
  <c r="G6"/>
  <c r="H6"/>
  <c r="C7" i="2" l="1"/>
</calcChain>
</file>

<file path=xl/sharedStrings.xml><?xml version="1.0" encoding="utf-8"?>
<sst xmlns="http://schemas.openxmlformats.org/spreadsheetml/2006/main" count="436" uniqueCount="247">
  <si>
    <t>部门公开表1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</si>
  <si>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</si>
  <si>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</si>
  <si>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</si>
  <si>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</si>
  <si>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</si>
  <si>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</si>
  <si>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</si>
  <si>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</si>
  <si>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</si>
  <si>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</si>
  <si>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</si>
  <si>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</si>
  <si>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（二）政府性基金预算财政拨款</t>
  </si>
  <si>
    <t>二、上年结转</t>
  </si>
  <si>
    <t>（二）政府性基金预算拨款</t>
  </si>
  <si>
    <t>二、结转下年</t>
  </si>
  <si>
    <t>收 入 总 计</t>
  </si>
  <si>
    <t>支 出 总 计</t>
  </si>
  <si>
    <t>(一)一般公共服务</t>
  </si>
  <si>
    <t>(二)外交</t>
  </si>
  <si>
    <t>(三)国防</t>
  </si>
  <si>
    <t>(四)公共安全</t>
  </si>
  <si>
    <t>(五)教育</t>
  </si>
  <si>
    <t>(六)科学技术</t>
  </si>
  <si>
    <t>(七)文化旅游体育与传媒</t>
  </si>
  <si>
    <t>(八)社会保障和就业</t>
  </si>
  <si>
    <t>(九)卫生健康</t>
  </si>
  <si>
    <t>(十)节能环保</t>
  </si>
  <si>
    <t>(十一)城乡社区</t>
  </si>
  <si>
    <t>(十二)农林水</t>
  </si>
  <si>
    <t>(十三)交通运输</t>
  </si>
  <si>
    <t>(十四)资源勘探信息等</t>
  </si>
  <si>
    <t>(十五)商业服务业等</t>
  </si>
  <si>
    <t>(十六)金融</t>
  </si>
  <si>
    <t>(十七)援助其他地区</t>
  </si>
  <si>
    <t>(十八)自然资源海洋气象等</t>
  </si>
  <si>
    <t>(十九)住房保障</t>
  </si>
  <si>
    <t>(二十)粮油物资储备</t>
  </si>
  <si>
    <t>(二十一)灾害防治及应急管理支出</t>
  </si>
  <si>
    <t>(二十二)预备费</t>
  </si>
  <si>
    <t>(二十三) 其他支出</t>
  </si>
  <si>
    <t>(二十四)转移性支出</t>
  </si>
  <si>
    <t>(二十五)债务还本支出</t>
  </si>
  <si>
    <t>(二十六)债务利息支出</t>
  </si>
  <si>
    <t>(二十七)债务发行费用支出</t>
  </si>
  <si>
    <t>部门公开02表</t>
  </si>
  <si>
    <t>一般公共预算支出表</t>
  </si>
  <si>
    <t xml:space="preserve"> 单位：万元</t>
  </si>
  <si>
    <t>功能分类科目</t>
  </si>
  <si>
    <t>备注</t>
  </si>
  <si>
    <t>科目编码</t>
  </si>
  <si>
    <t>科目名称</t>
  </si>
  <si>
    <t>小计</t>
  </si>
  <si>
    <t>基本支出</t>
  </si>
  <si>
    <t>项目支出</t>
  </si>
  <si>
    <t>部门公开表3</t>
  </si>
  <si>
    <t>一般公共预算基本支出表</t>
  </si>
  <si>
    <t>政府预算经济分类</t>
  </si>
  <si>
    <t>部门预算经济分类</t>
  </si>
  <si>
    <t>人员经费</t>
  </si>
  <si>
    <t>公用经费</t>
  </si>
  <si>
    <t>类</t>
  </si>
  <si>
    <t>款</t>
  </si>
  <si>
    <t>501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</si>
  <si>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</si>
  <si>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</si>
  <si>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</si>
  <si>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</si>
  <si>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</si>
  <si>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</si>
  <si>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</si>
  <si>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</si>
  <si>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</si>
  <si>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</si>
  <si>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</si>
  <si>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</si>
  <si>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</si>
  <si>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</si>
  <si>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</si>
  <si>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</si>
  <si>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</si>
  <si>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</si>
  <si>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其他社会保障缴费</t>
  </si>
  <si>
    <t>住房公积金</t>
  </si>
  <si>
    <t>其他工资福利支出</t>
  </si>
  <si>
    <t>06</t>
  </si>
  <si>
    <t>伙食补助费</t>
  </si>
  <si>
    <t>502</t>
  </si>
  <si>
    <t>机关商品和服务支出</t>
  </si>
  <si>
    <t>商品和服务支出</t>
  </si>
  <si>
    <t>办公经费</t>
  </si>
  <si>
    <t>办公费</t>
  </si>
  <si>
    <t>印刷费</t>
  </si>
  <si>
    <t>电费</t>
  </si>
  <si>
    <t>07</t>
  </si>
  <si>
    <t>邮电费</t>
  </si>
  <si>
    <t>取暖费</t>
  </si>
  <si>
    <t>差旅费</t>
  </si>
  <si>
    <t>29</t>
  </si>
  <si>
    <t>福利费</t>
  </si>
  <si>
    <t>维修（护）费</t>
  </si>
  <si>
    <t>13</t>
  </si>
  <si>
    <t>会议费</t>
  </si>
  <si>
    <t>15</t>
  </si>
  <si>
    <t>培训费</t>
  </si>
  <si>
    <t>16</t>
  </si>
  <si>
    <t>公务接待费</t>
  </si>
  <si>
    <t>17</t>
  </si>
  <si>
    <t>公务用车运行维护费</t>
  </si>
  <si>
    <t>31</t>
  </si>
  <si>
    <t>99</t>
  </si>
  <si>
    <t>其他商品和服务支出</t>
  </si>
  <si>
    <t>509</t>
  </si>
  <si>
    <t>对个人和家庭的补助</t>
  </si>
  <si>
    <t>社会福利和救助</t>
  </si>
  <si>
    <t>04</t>
  </si>
  <si>
    <t>抚恤金</t>
  </si>
  <si>
    <t>其他对个人和家庭的补助</t>
  </si>
  <si>
    <t>水费</t>
  </si>
  <si>
    <t>手续费</t>
  </si>
  <si>
    <t>委托业务费</t>
  </si>
  <si>
    <t>部门公开表4</t>
  </si>
  <si>
    <t>因公出国(境)费</t>
  </si>
  <si>
    <t>公务用车购置及运行费</t>
  </si>
  <si>
    <t>公务用车购置费</t>
  </si>
  <si>
    <t>公务用车运行费</t>
  </si>
  <si>
    <t>单位名称</t>
  </si>
  <si>
    <t>部门公开表5</t>
  </si>
  <si>
    <t>政府性基金预算支出表</t>
  </si>
  <si>
    <t>科目名称　</t>
  </si>
  <si>
    <t>本年政府性基金预算财政拨款支出</t>
  </si>
  <si>
    <t>注：1.如此表无数据，则以空表形式公开，请不要删除此表；</t>
  </si>
  <si>
    <t xml:space="preserve">    2.如此表为空表，请说明原因。</t>
  </si>
  <si>
    <t>部门公开表6</t>
  </si>
  <si>
    <t>部门收支总表</t>
  </si>
  <si>
    <t>一、一般公共预算拨款收入</t>
  </si>
  <si>
    <t>二、政府性基金预算拨款收入</t>
  </si>
  <si>
    <t>三、事业收入</t>
  </si>
  <si>
    <t>四、事业单位经营收入</t>
  </si>
  <si>
    <t>五、其他收入</t>
  </si>
  <si>
    <t>本年收入合计</t>
  </si>
  <si>
    <t>本年支出合计</t>
  </si>
  <si>
    <t>用事业基金弥补收支差额</t>
  </si>
  <si>
    <t>上年结转</t>
  </si>
  <si>
    <t>结转下年</t>
  </si>
  <si>
    <t>事业收入</t>
  </si>
  <si>
    <t>事业单位经营收入</t>
  </si>
  <si>
    <t>单位编码</t>
  </si>
  <si>
    <t>部门公开表7</t>
  </si>
  <si>
    <t>部门收入总表</t>
  </si>
  <si>
    <t>科目</t>
  </si>
  <si>
    <t>一般公共预算拨款收入</t>
  </si>
  <si>
    <t>政府性基金预算拨款收入</t>
  </si>
  <si>
    <t>上级补助收入</t>
  </si>
  <si>
    <t>下级单位上缴收入</t>
  </si>
  <si>
    <t>其他收入</t>
  </si>
  <si>
    <t>部门公开表8</t>
  </si>
  <si>
    <t>部门支出总表</t>
  </si>
  <si>
    <t>上缴上级支出</t>
  </si>
  <si>
    <t>事业单位经营支出</t>
  </si>
  <si>
    <t>对下级单位
补助支出</t>
  </si>
  <si>
    <t>市医保局</t>
  </si>
  <si>
    <t>市医保局</t>
    <phoneticPr fontId="1" type="noConversion"/>
  </si>
  <si>
    <t>208</t>
  </si>
  <si>
    <t>社会保障和就业支出</t>
  </si>
  <si>
    <t xml:space="preserve">  行政事业单位养老支出</t>
  </si>
  <si>
    <t xml:space="preserve">    机关事业单位基本养老保险缴费支出</t>
  </si>
  <si>
    <t>210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</si>
  <si>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</si>
  <si>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</si>
  <si>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</si>
  <si>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</si>
  <si>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财政对基本医疗保险基金的补助</t>
  </si>
  <si>
    <t xml:space="preserve">  医疗保障管理事务</t>
  </si>
  <si>
    <t xml:space="preserve">    行政运行</t>
  </si>
  <si>
    <t xml:space="preserve">    信息化建设</t>
  </si>
  <si>
    <t xml:space="preserve">    医疗保障经办事务</t>
  </si>
  <si>
    <t xml:space="preserve">    其他医疗保障管理事务支出</t>
  </si>
  <si>
    <t>221</t>
  </si>
  <si>
    <t>住房保障支出</t>
  </si>
  <si>
    <t xml:space="preserve">  住房改革支出</t>
  </si>
  <si>
    <t xml:space="preserve">    住房公积金</t>
  </si>
  <si>
    <t>229</t>
  </si>
  <si>
    <t>其他支出</t>
  </si>
  <si>
    <t>市医保局</t>
    <phoneticPr fontId="1" type="noConversion"/>
  </si>
  <si>
    <t xml:space="preserve">  20805</t>
  </si>
  <si>
    <t xml:space="preserve">    2080505</t>
  </si>
  <si>
    <t xml:space="preserve">  21011</t>
  </si>
  <si>
    <t xml:space="preserve">    2101101</t>
  </si>
  <si>
    <t xml:space="preserve">    2101103</t>
  </si>
  <si>
    <t xml:space="preserve">  21015</t>
  </si>
  <si>
    <t xml:space="preserve">    2101501</t>
  </si>
  <si>
    <t xml:space="preserve">    2101504</t>
  </si>
  <si>
    <t xml:space="preserve">    2101506</t>
  </si>
  <si>
    <t xml:space="preserve">    2101599</t>
  </si>
  <si>
    <t xml:space="preserve">  22102</t>
  </si>
  <si>
    <t xml:space="preserve">    2210201</t>
  </si>
  <si>
    <t>部门：</t>
  </si>
  <si>
    <t>05</t>
  </si>
  <si>
    <t>28</t>
  </si>
  <si>
    <t>工会经费</t>
  </si>
  <si>
    <t>39</t>
  </si>
  <si>
    <t>26</t>
  </si>
  <si>
    <t>市医保局</t>
    <phoneticPr fontId="17" type="noConversion"/>
  </si>
  <si>
    <t>(二十一)灾害防治及应急管理支出</t>
    <phoneticPr fontId="1" type="noConversion"/>
  </si>
  <si>
    <t>05</t>
    <phoneticPr fontId="1" type="noConversion"/>
  </si>
  <si>
    <t>11</t>
    <phoneticPr fontId="1" type="noConversion"/>
  </si>
  <si>
    <t>01</t>
    <phoneticPr fontId="1" type="noConversion"/>
  </si>
  <si>
    <t>03</t>
    <phoneticPr fontId="1" type="noConversion"/>
  </si>
  <si>
    <t>15</t>
    <phoneticPr fontId="1" type="noConversion"/>
  </si>
  <si>
    <t>01</t>
    <phoneticPr fontId="1" type="noConversion"/>
  </si>
  <si>
    <t>04</t>
    <phoneticPr fontId="1" type="noConversion"/>
  </si>
  <si>
    <t>06</t>
    <phoneticPr fontId="1" type="noConversion"/>
  </si>
  <si>
    <t>99</t>
    <phoneticPr fontId="1" type="noConversion"/>
  </si>
  <si>
    <t>02</t>
    <phoneticPr fontId="1" type="noConversion"/>
  </si>
  <si>
    <t xml:space="preserve">部门：那曲市医疗保障局                                          </t>
    <phoneticPr fontId="1" type="noConversion"/>
  </si>
  <si>
    <t>208</t>
    <phoneticPr fontId="17" type="noConversion"/>
  </si>
  <si>
    <t>部门：</t>
    <phoneticPr fontId="17" type="noConversion"/>
  </si>
  <si>
    <t>2080705</t>
    <phoneticPr fontId="17" type="noConversion"/>
  </si>
  <si>
    <t>公益性岗位补贴</t>
    <phoneticPr fontId="17" type="noConversion"/>
  </si>
  <si>
    <t>2101301</t>
    <phoneticPr fontId="17" type="noConversion"/>
  </si>
  <si>
    <t>城乡医疗救助</t>
    <phoneticPr fontId="17" type="noConversion"/>
  </si>
  <si>
    <t>2101199</t>
    <phoneticPr fontId="17" type="noConversion"/>
  </si>
  <si>
    <t>其他行政事业单位医疗支出</t>
    <phoneticPr fontId="17" type="noConversion"/>
  </si>
  <si>
    <t>其他行政事业单位医疗救助</t>
    <phoneticPr fontId="17" type="noConversion"/>
  </si>
  <si>
    <t xml:space="preserve"> 2021年预算数</t>
    <phoneticPr fontId="1" type="noConversion"/>
  </si>
  <si>
    <t>其他交通补助</t>
    <phoneticPr fontId="1" type="noConversion"/>
  </si>
  <si>
    <t>委托业务费</t>
    <phoneticPr fontId="1" type="noConversion"/>
  </si>
  <si>
    <t>部门：市医保局</t>
    <phoneticPr fontId="1" type="noConversion"/>
  </si>
  <si>
    <t xml:space="preserve">部门：                          </t>
    <phoneticPr fontId="1" type="noConversion"/>
  </si>
  <si>
    <t>2021年度</t>
    <phoneticPr fontId="17" type="noConversion"/>
  </si>
  <si>
    <t>2023年度</t>
    <phoneticPr fontId="1" type="noConversion"/>
  </si>
  <si>
    <t>2022年预算数</t>
    <phoneticPr fontId="1" type="noConversion"/>
  </si>
  <si>
    <t>07</t>
    <phoneticPr fontId="1" type="noConversion"/>
  </si>
  <si>
    <t>13</t>
    <phoneticPr fontId="1" type="noConversion"/>
  </si>
  <si>
    <t>201</t>
    <phoneticPr fontId="1" type="noConversion"/>
  </si>
  <si>
    <t>32</t>
    <phoneticPr fontId="1" type="noConversion"/>
  </si>
  <si>
    <t>99</t>
    <phoneticPr fontId="1" type="noConversion"/>
  </si>
  <si>
    <t>其他组织事务</t>
    <phoneticPr fontId="1" type="noConversion"/>
  </si>
  <si>
    <t xml:space="preserve"> 2022年预算数</t>
    <phoneticPr fontId="1" type="noConversion"/>
  </si>
  <si>
    <t xml:space="preserve"> 2023年预算数</t>
    <phoneticPr fontId="1" type="noConversion"/>
  </si>
  <si>
    <t>2023年度</t>
    <phoneticPr fontId="17" type="noConversion"/>
  </si>
  <si>
    <t>2013299</t>
    <phoneticPr fontId="17" type="noConversion"/>
  </si>
  <si>
    <t>其他组织事务</t>
    <phoneticPr fontId="17" type="noConversion"/>
  </si>
  <si>
    <t>2080799</t>
    <phoneticPr fontId="17" type="noConversion"/>
  </si>
  <si>
    <t>其他就业补助支出</t>
    <phoneticPr fontId="17" type="noConversion"/>
  </si>
</sst>
</file>

<file path=xl/styles.xml><?xml version="1.0" encoding="utf-8"?>
<styleSheet xmlns="http://schemas.openxmlformats.org/spreadsheetml/2006/main">
  <numFmts count="7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.00_ "/>
    <numFmt numFmtId="177" formatCode="_ * #,##0.0_ ;_ * \-#,##0.0_ ;_ * &quot;-&quot;?_ ;_ @_ "/>
    <numFmt numFmtId="178" formatCode="#,##0.0_ "/>
    <numFmt numFmtId="179" formatCode="#,##0.00_);[Red]\(#,##0.00\)"/>
    <numFmt numFmtId="180" formatCode="0.00_ "/>
  </numFmts>
  <fonts count="35">
    <font>
      <sz val="11"/>
      <color theme="1"/>
      <name val="等线"/>
      <charset val="134"/>
    </font>
    <font>
      <sz val="9"/>
      <name val="等线"/>
      <charset val="134"/>
    </font>
    <font>
      <sz val="11"/>
      <color indexed="8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等线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仿宋_GB2312"/>
      <family val="3"/>
      <charset val="134"/>
    </font>
    <font>
      <b/>
      <sz val="10"/>
      <color indexed="8"/>
      <name val="宋体"/>
      <family val="3"/>
      <charset val="134"/>
    </font>
    <font>
      <sz val="9"/>
      <name val="等线"/>
      <charset val="134"/>
    </font>
    <font>
      <sz val="16"/>
      <color indexed="8"/>
      <name val="方正小标宋简体"/>
      <family val="4"/>
      <charset val="134"/>
    </font>
    <font>
      <sz val="11"/>
      <color theme="1"/>
      <name val="等线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等线"/>
      <charset val="134"/>
    </font>
    <font>
      <sz val="9"/>
      <color indexed="8"/>
      <name val="宋体"/>
      <family val="3"/>
      <charset val="134"/>
    </font>
    <font>
      <sz val="8"/>
      <color theme="1"/>
      <name val="等线"/>
      <charset val="134"/>
    </font>
    <font>
      <sz val="8"/>
      <color indexed="8"/>
      <name val="宋体"/>
      <family val="3"/>
      <charset val="134"/>
    </font>
    <font>
      <sz val="8"/>
      <color indexed="8"/>
      <name val="黑体"/>
      <family val="3"/>
      <charset val="134"/>
    </font>
    <font>
      <sz val="8"/>
      <color theme="1"/>
      <name val="宋体"/>
      <family val="3"/>
      <charset val="134"/>
    </font>
    <font>
      <sz val="8"/>
      <color indexed="8"/>
      <name val="仿宋_GB2312"/>
      <family val="3"/>
      <charset val="134"/>
    </font>
    <font>
      <sz val="8"/>
      <color indexed="8"/>
      <name val="等线"/>
      <charset val="134"/>
    </font>
    <font>
      <sz val="6"/>
      <color theme="1"/>
      <name val="等线"/>
      <charset val="134"/>
    </font>
    <font>
      <sz val="6"/>
      <color indexed="8"/>
      <name val="宋体"/>
      <family val="3"/>
      <charset val="134"/>
    </font>
    <font>
      <sz val="6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0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>
      <alignment vertical="center"/>
    </xf>
    <xf numFmtId="0" fontId="13" fillId="0" borderId="0"/>
    <xf numFmtId="0" fontId="19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5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8">
    <xf numFmtId="0" fontId="0" fillId="0" borderId="0" xfId="0">
      <alignment vertical="center"/>
    </xf>
    <xf numFmtId="177" fontId="11" fillId="0" borderId="2" xfId="58" applyNumberFormat="1" applyFont="1" applyFill="1" applyBorder="1" applyAlignment="1">
      <alignment horizontal="center" vertical="center" wrapText="1"/>
    </xf>
    <xf numFmtId="49" fontId="11" fillId="0" borderId="2" xfId="58" applyNumberFormat="1" applyFont="1" applyFill="1" applyBorder="1" applyAlignment="1">
      <alignment horizontal="center" vertical="center"/>
    </xf>
    <xf numFmtId="0" fontId="11" fillId="0" borderId="2" xfId="58" applyFont="1" applyFill="1" applyBorder="1" applyAlignment="1">
      <alignment horizontal="center" vertical="center"/>
    </xf>
    <xf numFmtId="0" fontId="11" fillId="0" borderId="2" xfId="58" applyFont="1" applyFill="1" applyBorder="1" applyAlignment="1">
      <alignment horizontal="center" vertical="center" wrapText="1"/>
    </xf>
    <xf numFmtId="49" fontId="11" fillId="0" borderId="2" xfId="58" applyNumberFormat="1" applyFont="1" applyFill="1" applyBorder="1" applyAlignment="1">
      <alignment horizontal="center" vertical="center" wrapText="1"/>
    </xf>
    <xf numFmtId="177" fontId="15" fillId="0" borderId="2" xfId="58" applyNumberFormat="1" applyFont="1" applyFill="1" applyBorder="1" applyAlignment="1">
      <alignment horizontal="center" vertical="center" wrapText="1"/>
    </xf>
    <xf numFmtId="49" fontId="15" fillId="0" borderId="2" xfId="58" applyNumberFormat="1" applyFont="1" applyFill="1" applyBorder="1" applyAlignment="1">
      <alignment horizontal="center" vertical="center" wrapText="1"/>
    </xf>
    <xf numFmtId="49" fontId="15" fillId="0" borderId="2" xfId="58" applyNumberFormat="1" applyFont="1" applyFill="1" applyBorder="1" applyAlignment="1">
      <alignment horizontal="center" vertical="center"/>
    </xf>
    <xf numFmtId="177" fontId="7" fillId="0" borderId="0" xfId="70" applyNumberFormat="1" applyFont="1" applyFill="1" applyAlignment="1">
      <alignment horizontal="center" vertical="center" wrapText="1"/>
    </xf>
    <xf numFmtId="177" fontId="11" fillId="0" borderId="4" xfId="70" applyNumberFormat="1" applyFont="1" applyFill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/>
    </xf>
    <xf numFmtId="0" fontId="6" fillId="0" borderId="0" xfId="58" applyFont="1" applyAlignment="1">
      <alignment horizontal="center" vertical="center"/>
    </xf>
    <xf numFmtId="177" fontId="6" fillId="0" borderId="0" xfId="58" applyNumberFormat="1" applyFont="1" applyAlignment="1">
      <alignment horizontal="center" vertical="center"/>
    </xf>
    <xf numFmtId="176" fontId="11" fillId="0" borderId="4" xfId="58" applyNumberFormat="1" applyFont="1" applyBorder="1" applyAlignment="1">
      <alignment horizontal="center" vertical="center"/>
    </xf>
    <xf numFmtId="0" fontId="14" fillId="0" borderId="2" xfId="75" applyFont="1" applyFill="1" applyBorder="1" applyAlignment="1">
      <alignment horizontal="center" vertical="center" wrapText="1"/>
    </xf>
    <xf numFmtId="0" fontId="14" fillId="0" borderId="2" xfId="75" applyFont="1" applyBorder="1" applyAlignment="1">
      <alignment horizontal="center" vertical="center" wrapText="1"/>
    </xf>
    <xf numFmtId="177" fontId="14" fillId="0" borderId="2" xfId="75" applyNumberFormat="1" applyFont="1" applyBorder="1" applyAlignment="1">
      <alignment horizontal="center" vertical="center" wrapText="1"/>
    </xf>
    <xf numFmtId="176" fontId="14" fillId="0" borderId="4" xfId="75" applyNumberFormat="1" applyFont="1" applyBorder="1" applyAlignment="1">
      <alignment horizontal="center" vertical="center"/>
    </xf>
    <xf numFmtId="0" fontId="15" fillId="0" borderId="2" xfId="58" applyFont="1" applyFill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 wrapText="1"/>
    </xf>
    <xf numFmtId="0" fontId="14" fillId="0" borderId="0" xfId="87" applyFont="1" applyAlignment="1">
      <alignment horizontal="center" vertical="center"/>
    </xf>
    <xf numFmtId="0" fontId="14" fillId="0" borderId="2" xfId="70" applyFont="1" applyFill="1" applyBorder="1" applyAlignment="1">
      <alignment horizontal="center" vertical="center" wrapText="1"/>
    </xf>
    <xf numFmtId="177" fontId="14" fillId="0" borderId="2" xfId="7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13" applyFont="1" applyAlignment="1">
      <alignment horizontal="center" vertical="center"/>
    </xf>
    <xf numFmtId="0" fontId="27" fillId="0" borderId="0" xfId="0" applyFont="1">
      <alignment vertical="center"/>
    </xf>
    <xf numFmtId="0" fontId="25" fillId="0" borderId="6" xfId="13" applyFont="1" applyBorder="1" applyAlignment="1">
      <alignment horizontal="center" vertical="center"/>
    </xf>
    <xf numFmtId="177" fontId="25" fillId="0" borderId="6" xfId="13" applyNumberFormat="1" applyFont="1" applyBorder="1" applyAlignment="1">
      <alignment horizontal="center" vertical="center"/>
    </xf>
    <xf numFmtId="0" fontId="25" fillId="0" borderId="5" xfId="13" applyFont="1" applyBorder="1" applyAlignment="1">
      <alignment horizontal="center" vertical="center" wrapText="1"/>
    </xf>
    <xf numFmtId="177" fontId="25" fillId="0" borderId="2" xfId="13" applyNumberFormat="1" applyFont="1" applyBorder="1" applyAlignment="1">
      <alignment horizontal="center" vertical="center" wrapText="1"/>
    </xf>
    <xf numFmtId="0" fontId="25" fillId="0" borderId="2" xfId="13" applyFont="1" applyBorder="1" applyAlignment="1">
      <alignment horizontal="center" vertical="center" wrapText="1"/>
    </xf>
    <xf numFmtId="0" fontId="25" fillId="0" borderId="3" xfId="13" applyFont="1" applyBorder="1" applyAlignment="1">
      <alignment horizontal="center" vertical="center" wrapText="1"/>
    </xf>
    <xf numFmtId="0" fontId="24" fillId="0" borderId="0" xfId="0" applyFont="1" applyFill="1">
      <alignment vertical="center"/>
    </xf>
    <xf numFmtId="0" fontId="28" fillId="0" borderId="1" xfId="13" applyFont="1" applyFill="1" applyBorder="1" applyAlignment="1">
      <alignment horizontal="center" vertical="center" wrapText="1"/>
    </xf>
    <xf numFmtId="176" fontId="28" fillId="0" borderId="1" xfId="13" applyNumberFormat="1" applyFont="1" applyFill="1" applyBorder="1" applyAlignment="1">
      <alignment horizontal="center" vertical="center" wrapText="1"/>
    </xf>
    <xf numFmtId="176" fontId="28" fillId="0" borderId="1" xfId="13" applyNumberFormat="1" applyFont="1" applyFill="1" applyBorder="1" applyAlignment="1">
      <alignment horizontal="center" vertical="center"/>
    </xf>
    <xf numFmtId="0" fontId="25" fillId="0" borderId="2" xfId="51" applyFont="1" applyFill="1" applyBorder="1" applyAlignment="1">
      <alignment horizontal="center" vertical="center"/>
    </xf>
    <xf numFmtId="0" fontId="28" fillId="0" borderId="1" xfId="13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28" fillId="0" borderId="1" xfId="13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0" borderId="2" xfId="51" applyFont="1" applyFill="1" applyBorder="1" applyAlignment="1">
      <alignment horizontal="center" vertical="center"/>
    </xf>
    <xf numFmtId="0" fontId="7" fillId="0" borderId="0" xfId="70" applyFont="1" applyFill="1" applyAlignment="1">
      <alignment horizontal="center" vertical="center" wrapText="1"/>
    </xf>
    <xf numFmtId="0" fontId="9" fillId="0" borderId="0" xfId="70" applyFont="1" applyFill="1" applyAlignment="1">
      <alignment horizontal="center" vertical="center" wrapText="1"/>
    </xf>
    <xf numFmtId="0" fontId="11" fillId="0" borderId="4" xfId="70" applyFont="1" applyFill="1" applyBorder="1" applyAlignment="1">
      <alignment horizontal="center" vertical="center" wrapText="1"/>
    </xf>
    <xf numFmtId="0" fontId="11" fillId="0" borderId="4" xfId="7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15" fillId="0" borderId="2" xfId="58" applyNumberFormat="1" applyFont="1" applyFill="1" applyBorder="1" applyAlignment="1">
      <alignment horizontal="center" vertical="center" wrapText="1"/>
    </xf>
    <xf numFmtId="176" fontId="11" fillId="0" borderId="2" xfId="58" applyNumberFormat="1" applyFont="1" applyFill="1" applyBorder="1" applyAlignment="1">
      <alignment horizontal="center" vertical="center"/>
    </xf>
    <xf numFmtId="177" fontId="8" fillId="0" borderId="0" xfId="58" applyNumberFormat="1" applyFont="1" applyAlignment="1">
      <alignment horizontal="center" vertical="center"/>
    </xf>
    <xf numFmtId="0" fontId="11" fillId="0" borderId="4" xfId="58" applyFont="1" applyBorder="1" applyAlignment="1">
      <alignment horizontal="center" vertical="center"/>
    </xf>
    <xf numFmtId="176" fontId="11" fillId="0" borderId="2" xfId="58" applyNumberFormat="1" applyFont="1" applyFill="1" applyBorder="1" applyAlignment="1">
      <alignment horizontal="center" vertical="center" wrapText="1"/>
    </xf>
    <xf numFmtId="178" fontId="11" fillId="0" borderId="2" xfId="58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/>
    </xf>
    <xf numFmtId="0" fontId="25" fillId="0" borderId="2" xfId="77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3" fillId="0" borderId="2" xfId="87" applyFont="1" applyBorder="1" applyAlignment="1">
      <alignment horizontal="center" vertical="center"/>
    </xf>
    <xf numFmtId="0" fontId="23" fillId="0" borderId="2" xfId="87" applyNumberFormat="1" applyFont="1" applyFill="1" applyBorder="1" applyAlignment="1">
      <alignment horizontal="center" vertical="center"/>
    </xf>
    <xf numFmtId="179" fontId="23" fillId="0" borderId="2" xfId="87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80" fontId="23" fillId="0" borderId="2" xfId="87" applyNumberFormat="1" applyFont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0" xfId="45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4" fillId="3" borderId="4" xfId="45" applyFont="1" applyFill="1" applyBorder="1" applyAlignment="1">
      <alignment horizontal="center" vertical="center"/>
    </xf>
    <xf numFmtId="176" fontId="14" fillId="3" borderId="4" xfId="45" applyNumberFormat="1" applyFont="1" applyFill="1" applyBorder="1" applyAlignment="1">
      <alignment horizontal="center" vertical="center"/>
    </xf>
    <xf numFmtId="0" fontId="14" fillId="3" borderId="2" xfId="45" applyFont="1" applyFill="1" applyBorder="1" applyAlignment="1">
      <alignment horizontal="center" vertical="center"/>
    </xf>
    <xf numFmtId="44" fontId="14" fillId="3" borderId="2" xfId="45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 wrapText="1"/>
    </xf>
    <xf numFmtId="176" fontId="21" fillId="3" borderId="2" xfId="0" applyNumberFormat="1" applyFont="1" applyFill="1" applyBorder="1" applyAlignment="1">
      <alignment horizontal="center" vertical="center"/>
    </xf>
    <xf numFmtId="0" fontId="6" fillId="3" borderId="0" xfId="92" applyFont="1" applyFill="1" applyAlignment="1">
      <alignment horizontal="center" vertical="center"/>
    </xf>
    <xf numFmtId="0" fontId="6" fillId="3" borderId="0" xfId="92" applyFont="1" applyFill="1" applyAlignment="1">
      <alignment horizontal="center" vertical="center" wrapText="1"/>
    </xf>
    <xf numFmtId="176" fontId="6" fillId="3" borderId="0" xfId="92" applyNumberFormat="1" applyFont="1" applyFill="1" applyAlignment="1">
      <alignment horizontal="center" vertical="center"/>
    </xf>
    <xf numFmtId="0" fontId="11" fillId="3" borderId="4" xfId="92" applyFont="1" applyFill="1" applyBorder="1" applyAlignment="1">
      <alignment horizontal="center" vertical="center"/>
    </xf>
    <xf numFmtId="0" fontId="11" fillId="3" borderId="4" xfId="92" applyFont="1" applyFill="1" applyBorder="1" applyAlignment="1">
      <alignment horizontal="left" vertical="center"/>
    </xf>
    <xf numFmtId="0" fontId="11" fillId="3" borderId="4" xfId="92" applyFont="1" applyFill="1" applyBorder="1" applyAlignment="1">
      <alignment vertical="center"/>
    </xf>
    <xf numFmtId="176" fontId="11" fillId="3" borderId="4" xfId="92" applyNumberFormat="1" applyFont="1" applyFill="1" applyBorder="1" applyAlignment="1">
      <alignment horizontal="center" vertical="center"/>
    </xf>
    <xf numFmtId="0" fontId="11" fillId="3" borderId="0" xfId="92" applyFont="1" applyFill="1" applyAlignment="1">
      <alignment horizontal="center" vertical="center"/>
    </xf>
    <xf numFmtId="0" fontId="11" fillId="3" borderId="2" xfId="92" applyFont="1" applyFill="1" applyBorder="1" applyAlignment="1">
      <alignment horizontal="center" vertical="center"/>
    </xf>
    <xf numFmtId="0" fontId="11" fillId="3" borderId="2" xfId="9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0" fontId="2" fillId="0" borderId="0" xfId="77" applyAlignment="1">
      <alignment horizontal="center" vertical="center"/>
    </xf>
    <xf numFmtId="0" fontId="14" fillId="0" borderId="4" xfId="77" applyFont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 wrapText="1"/>
    </xf>
    <xf numFmtId="176" fontId="32" fillId="0" borderId="2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" fillId="0" borderId="0" xfId="75" applyAlignment="1">
      <alignment horizontal="center" vertical="center"/>
    </xf>
    <xf numFmtId="177" fontId="8" fillId="0" borderId="0" xfId="75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14" fillId="0" borderId="0" xfId="75" applyNumberFormat="1" applyFont="1" applyAlignment="1">
      <alignment horizontal="center" vertical="center"/>
    </xf>
    <xf numFmtId="176" fontId="14" fillId="0" borderId="2" xfId="75" applyNumberFormat="1" applyFont="1" applyFill="1" applyBorder="1" applyAlignment="1">
      <alignment horizontal="center" vertical="center" wrapText="1"/>
    </xf>
    <xf numFmtId="0" fontId="14" fillId="0" borderId="2" xfId="72" applyFont="1" applyFill="1" applyBorder="1" applyAlignment="1">
      <alignment horizontal="center" vertical="center"/>
    </xf>
    <xf numFmtId="176" fontId="14" fillId="0" borderId="2" xfId="75" applyNumberFormat="1" applyFont="1" applyFill="1" applyBorder="1" applyAlignment="1">
      <alignment horizontal="center" vertical="center"/>
    </xf>
    <xf numFmtId="0" fontId="14" fillId="0" borderId="2" xfId="75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14" fillId="0" borderId="2" xfId="75" applyNumberFormat="1" applyFont="1" applyBorder="1" applyAlignment="1">
      <alignment horizontal="center" vertical="center" wrapText="1"/>
    </xf>
    <xf numFmtId="0" fontId="25" fillId="0" borderId="2" xfId="77" applyFont="1" applyBorder="1" applyAlignment="1">
      <alignment horizontal="center" vertical="center" wrapText="1"/>
    </xf>
    <xf numFmtId="0" fontId="14" fillId="0" borderId="4" xfId="77" applyFont="1" applyFill="1" applyBorder="1" applyAlignment="1">
      <alignment horizontal="center" vertical="center"/>
    </xf>
    <xf numFmtId="0" fontId="4" fillId="0" borderId="0" xfId="13" applyFont="1" applyAlignment="1">
      <alignment horizontal="center" vertical="center"/>
    </xf>
    <xf numFmtId="0" fontId="25" fillId="0" borderId="6" xfId="13" applyFont="1" applyFill="1" applyBorder="1" applyAlignment="1">
      <alignment horizontal="left" vertical="center"/>
    </xf>
    <xf numFmtId="0" fontId="25" fillId="0" borderId="6" xfId="13" applyFont="1" applyBorder="1" applyAlignment="1">
      <alignment horizontal="left" vertical="center"/>
    </xf>
    <xf numFmtId="0" fontId="25" fillId="0" borderId="7" xfId="13" applyFont="1" applyBorder="1" applyAlignment="1">
      <alignment horizontal="center" vertical="center" wrapText="1"/>
    </xf>
    <xf numFmtId="0" fontId="25" fillId="0" borderId="8" xfId="13" applyFont="1" applyBorder="1" applyAlignment="1">
      <alignment horizontal="center" vertical="center" wrapText="1"/>
    </xf>
    <xf numFmtId="0" fontId="25" fillId="0" borderId="9" xfId="13" applyFont="1" applyBorder="1" applyAlignment="1">
      <alignment horizontal="center" vertical="center" wrapText="1"/>
    </xf>
    <xf numFmtId="0" fontId="4" fillId="0" borderId="0" xfId="70" applyFont="1" applyFill="1" applyBorder="1" applyAlignment="1">
      <alignment horizontal="center" vertical="center" wrapText="1"/>
    </xf>
    <xf numFmtId="0" fontId="14" fillId="0" borderId="2" xfId="70" applyFont="1" applyFill="1" applyBorder="1" applyAlignment="1">
      <alignment horizontal="center" vertical="center" wrapText="1"/>
    </xf>
    <xf numFmtId="177" fontId="14" fillId="0" borderId="2" xfId="70" applyNumberFormat="1" applyFont="1" applyFill="1" applyBorder="1" applyAlignment="1">
      <alignment horizontal="center" vertical="center" wrapText="1"/>
    </xf>
    <xf numFmtId="0" fontId="11" fillId="0" borderId="4" xfId="70" applyFont="1" applyFill="1" applyBorder="1" applyAlignment="1">
      <alignment horizontal="left" vertical="center" wrapText="1"/>
    </xf>
    <xf numFmtId="0" fontId="11" fillId="2" borderId="4" xfId="70" applyFont="1" applyFill="1" applyBorder="1" applyAlignment="1">
      <alignment horizontal="left" vertical="center" wrapText="1"/>
    </xf>
    <xf numFmtId="0" fontId="15" fillId="0" borderId="2" xfId="58" applyFont="1" applyFill="1" applyBorder="1" applyAlignment="1">
      <alignment horizontal="center" vertical="center" wrapText="1"/>
    </xf>
    <xf numFmtId="49" fontId="11" fillId="0" borderId="2" xfId="58" applyNumberFormat="1" applyFont="1" applyBorder="1" applyAlignment="1">
      <alignment horizontal="center" vertical="center"/>
    </xf>
    <xf numFmtId="49" fontId="11" fillId="0" borderId="2" xfId="58" applyNumberFormat="1" applyFont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 wrapText="1"/>
    </xf>
    <xf numFmtId="177" fontId="11" fillId="0" borderId="2" xfId="58" applyNumberFormat="1" applyFont="1" applyBorder="1" applyAlignment="1">
      <alignment horizontal="center" vertical="center" wrapText="1"/>
    </xf>
    <xf numFmtId="176" fontId="11" fillId="0" borderId="10" xfId="58" applyNumberFormat="1" applyFont="1" applyFill="1" applyBorder="1" applyAlignment="1">
      <alignment horizontal="center" vertical="center" wrapText="1"/>
    </xf>
    <xf numFmtId="176" fontId="11" fillId="0" borderId="11" xfId="58" applyNumberFormat="1" applyFont="1" applyFill="1" applyBorder="1" applyAlignment="1">
      <alignment horizontal="center" vertical="center" wrapText="1"/>
    </xf>
    <xf numFmtId="176" fontId="11" fillId="0" borderId="12" xfId="58" applyNumberFormat="1" applyFont="1" applyFill="1" applyBorder="1" applyAlignment="1">
      <alignment horizontal="center" vertical="center" wrapText="1"/>
    </xf>
    <xf numFmtId="0" fontId="4" fillId="0" borderId="0" xfId="58" applyFont="1" applyAlignment="1">
      <alignment horizontal="center" vertical="center"/>
    </xf>
    <xf numFmtId="177" fontId="4" fillId="0" borderId="0" xfId="58" applyNumberFormat="1" applyFont="1" applyAlignment="1">
      <alignment horizontal="center" vertical="center"/>
    </xf>
    <xf numFmtId="0" fontId="11" fillId="0" borderId="10" xfId="58" applyFont="1" applyBorder="1" applyAlignment="1">
      <alignment horizontal="center" vertical="center" wrapText="1"/>
    </xf>
    <xf numFmtId="0" fontId="11" fillId="0" borderId="11" xfId="58" applyFont="1" applyBorder="1" applyAlignment="1">
      <alignment horizontal="center" vertical="center" wrapText="1"/>
    </xf>
    <xf numFmtId="49" fontId="11" fillId="0" borderId="10" xfId="58" applyNumberFormat="1" applyFont="1" applyBorder="1" applyAlignment="1">
      <alignment horizontal="center" vertical="center" wrapText="1"/>
    </xf>
    <xf numFmtId="49" fontId="11" fillId="0" borderId="11" xfId="58" applyNumberFormat="1" applyFont="1" applyBorder="1" applyAlignment="1">
      <alignment horizontal="center" vertical="center" wrapText="1"/>
    </xf>
    <xf numFmtId="49" fontId="11" fillId="0" borderId="10" xfId="58" applyNumberFormat="1" applyFont="1" applyBorder="1" applyAlignment="1">
      <alignment horizontal="center" vertical="center"/>
    </xf>
    <xf numFmtId="49" fontId="11" fillId="0" borderId="11" xfId="58" applyNumberFormat="1" applyFont="1" applyBorder="1" applyAlignment="1">
      <alignment horizontal="center" vertical="center"/>
    </xf>
    <xf numFmtId="43" fontId="11" fillId="0" borderId="4" xfId="58" applyNumberFormat="1" applyFont="1" applyBorder="1" applyAlignment="1">
      <alignment horizontal="right"/>
    </xf>
    <xf numFmtId="177" fontId="11" fillId="0" borderId="4" xfId="58" applyNumberFormat="1" applyFont="1" applyBorder="1" applyAlignment="1">
      <alignment horizontal="right"/>
    </xf>
    <xf numFmtId="0" fontId="11" fillId="0" borderId="4" xfId="58" applyFont="1" applyFill="1" applyBorder="1" applyAlignment="1">
      <alignment horizontal="left" vertical="center"/>
    </xf>
    <xf numFmtId="0" fontId="11" fillId="2" borderId="4" xfId="58" applyFont="1" applyFill="1" applyBorder="1" applyAlignment="1">
      <alignment horizontal="left" vertical="center"/>
    </xf>
    <xf numFmtId="0" fontId="25" fillId="0" borderId="2" xfId="77" applyFont="1" applyBorder="1" applyAlignment="1">
      <alignment horizontal="center" vertical="center"/>
    </xf>
    <xf numFmtId="0" fontId="25" fillId="0" borderId="2" xfId="77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8" fillId="0" borderId="0" xfId="77" applyFont="1" applyAlignment="1">
      <alignment horizontal="center" vertical="center"/>
    </xf>
    <xf numFmtId="0" fontId="3" fillId="0" borderId="0" xfId="77" applyFont="1" applyAlignment="1">
      <alignment horizontal="center" vertical="center"/>
    </xf>
    <xf numFmtId="0" fontId="14" fillId="0" borderId="4" xfId="77" applyFont="1" applyBorder="1" applyAlignment="1">
      <alignment horizontal="center" vertical="center"/>
    </xf>
    <xf numFmtId="0" fontId="14" fillId="0" borderId="0" xfId="87" applyFont="1" applyAlignment="1">
      <alignment horizontal="center" vertical="center"/>
    </xf>
    <xf numFmtId="0" fontId="33" fillId="0" borderId="0" xfId="87" applyFont="1" applyAlignment="1">
      <alignment horizontal="center" vertical="center"/>
    </xf>
    <xf numFmtId="0" fontId="14" fillId="0" borderId="4" xfId="87" applyFont="1" applyBorder="1" applyAlignment="1">
      <alignment horizontal="center" vertical="center"/>
    </xf>
    <xf numFmtId="0" fontId="16" fillId="0" borderId="0" xfId="87" applyFont="1" applyAlignment="1">
      <alignment horizontal="center" vertical="center"/>
    </xf>
    <xf numFmtId="0" fontId="23" fillId="0" borderId="2" xfId="87" applyFont="1" applyBorder="1" applyAlignment="1">
      <alignment horizontal="center" vertical="center"/>
    </xf>
    <xf numFmtId="0" fontId="23" fillId="0" borderId="0" xfId="87" applyFont="1" applyBorder="1" applyAlignment="1">
      <alignment horizontal="left" vertical="center"/>
    </xf>
    <xf numFmtId="0" fontId="14" fillId="0" borderId="4" xfId="87" applyFont="1" applyBorder="1" applyAlignment="1">
      <alignment horizontal="left" vertical="center"/>
    </xf>
    <xf numFmtId="0" fontId="4" fillId="0" borderId="0" xfId="75" applyFont="1" applyAlignment="1">
      <alignment horizontal="center" vertical="center"/>
    </xf>
    <xf numFmtId="0" fontId="16" fillId="0" borderId="2" xfId="75" applyFont="1" applyBorder="1" applyAlignment="1">
      <alignment horizontal="center" vertical="center" wrapText="1"/>
    </xf>
    <xf numFmtId="0" fontId="14" fillId="0" borderId="4" xfId="75" applyFont="1" applyFill="1" applyBorder="1" applyAlignment="1">
      <alignment horizontal="left" vertical="center"/>
    </xf>
    <xf numFmtId="0" fontId="14" fillId="2" borderId="4" xfId="75" applyFont="1" applyFill="1" applyBorder="1" applyAlignment="1">
      <alignment horizontal="left" vertical="center"/>
    </xf>
    <xf numFmtId="0" fontId="4" fillId="3" borderId="0" xfId="92" applyFont="1" applyFill="1" applyAlignment="1">
      <alignment horizontal="center" vertical="center"/>
    </xf>
    <xf numFmtId="0" fontId="8" fillId="3" borderId="0" xfId="92" applyFont="1" applyFill="1" applyAlignment="1">
      <alignment horizontal="center" vertical="center"/>
    </xf>
    <xf numFmtId="176" fontId="11" fillId="3" borderId="10" xfId="92" applyNumberFormat="1" applyFont="1" applyFill="1" applyBorder="1" applyAlignment="1">
      <alignment horizontal="center" vertical="center" wrapText="1"/>
    </xf>
    <xf numFmtId="176" fontId="11" fillId="3" borderId="11" xfId="92" applyNumberFormat="1" applyFont="1" applyFill="1" applyBorder="1" applyAlignment="1">
      <alignment horizontal="center" vertical="center" wrapText="1"/>
    </xf>
    <xf numFmtId="0" fontId="11" fillId="3" borderId="4" xfId="92" applyFont="1" applyFill="1" applyBorder="1" applyAlignment="1">
      <alignment horizontal="center" vertical="center"/>
    </xf>
    <xf numFmtId="0" fontId="11" fillId="3" borderId="2" xfId="92" applyFont="1" applyFill="1" applyBorder="1" applyAlignment="1">
      <alignment horizontal="center" vertical="center" wrapText="1"/>
    </xf>
    <xf numFmtId="0" fontId="8" fillId="3" borderId="0" xfId="45" applyFont="1" applyFill="1" applyAlignment="1">
      <alignment horizontal="center" vertical="center"/>
    </xf>
    <xf numFmtId="177" fontId="14" fillId="3" borderId="10" xfId="45" applyNumberFormat="1" applyFont="1" applyFill="1" applyBorder="1" applyAlignment="1">
      <alignment horizontal="center" vertical="center" wrapText="1"/>
    </xf>
    <xf numFmtId="177" fontId="14" fillId="3" borderId="11" xfId="45" applyNumberFormat="1" applyFont="1" applyFill="1" applyBorder="1" applyAlignment="1">
      <alignment horizontal="center" vertical="center" wrapText="1"/>
    </xf>
    <xf numFmtId="0" fontId="18" fillId="3" borderId="0" xfId="45" applyFont="1" applyFill="1" applyBorder="1" applyAlignment="1">
      <alignment horizontal="center" vertical="center"/>
    </xf>
    <xf numFmtId="0" fontId="14" fillId="3" borderId="4" xfId="45" applyFont="1" applyFill="1" applyBorder="1" applyAlignment="1">
      <alignment horizontal="center" vertical="center"/>
    </xf>
    <xf numFmtId="0" fontId="14" fillId="3" borderId="2" xfId="45" applyFont="1" applyFill="1" applyBorder="1" applyAlignment="1">
      <alignment horizontal="center" vertical="center" wrapText="1"/>
    </xf>
    <xf numFmtId="0" fontId="14" fillId="3" borderId="4" xfId="45" applyFont="1" applyFill="1" applyBorder="1" applyAlignment="1">
      <alignment horizontal="left" vertical="center"/>
    </xf>
    <xf numFmtId="0" fontId="26" fillId="0" borderId="0" xfId="13" applyFont="1" applyAlignment="1">
      <alignment horizontal="right"/>
    </xf>
    <xf numFmtId="0" fontId="25" fillId="0" borderId="0" xfId="13" applyFont="1" applyBorder="1" applyAlignment="1">
      <alignment horizontal="right"/>
    </xf>
    <xf numFmtId="43" fontId="11" fillId="0" borderId="2" xfId="58" applyNumberFormat="1" applyFont="1" applyFill="1" applyBorder="1" applyAlignment="1">
      <alignment horizontal="center" vertical="center" wrapText="1"/>
    </xf>
  </cellXfs>
  <cellStyles count="100">
    <cellStyle name="百分比 2" xfId="1"/>
    <cellStyle name="百分比 2 2" xfId="2"/>
    <cellStyle name="百分比 2 3" xfId="3"/>
    <cellStyle name="百分比 2 4" xfId="4"/>
    <cellStyle name="常规" xfId="0" builtinId="0"/>
    <cellStyle name="常规 10" xfId="5"/>
    <cellStyle name="常规 10 2" xfId="6"/>
    <cellStyle name="常规 10 3" xfId="7"/>
    <cellStyle name="常规 10 4" xfId="8"/>
    <cellStyle name="常规 11" xfId="9"/>
    <cellStyle name="常规 12" xfId="10"/>
    <cellStyle name="常规 13" xfId="11"/>
    <cellStyle name="常规 14" xfId="12"/>
    <cellStyle name="常规 14 2" xfId="51"/>
    <cellStyle name="常规 14 3" xfId="70"/>
    <cellStyle name="常规 14 4" xfId="58"/>
    <cellStyle name="常规 14 5" xfId="76"/>
    <cellStyle name="常规 14 6" xfId="89"/>
    <cellStyle name="常规 14 7" xfId="72"/>
    <cellStyle name="常规 14 8" xfId="96"/>
    <cellStyle name="常规 14 9" xfId="49"/>
    <cellStyle name="常规 15 2" xfId="52"/>
    <cellStyle name="常规 15 3" xfId="69"/>
    <cellStyle name="常规 15 4" xfId="59"/>
    <cellStyle name="常规 15 5" xfId="77"/>
    <cellStyle name="常规 15 6" xfId="88"/>
    <cellStyle name="常规 15 7" xfId="73"/>
    <cellStyle name="常规 15 8" xfId="95"/>
    <cellStyle name="常规 15 9" xfId="44"/>
    <cellStyle name="常规 16 2" xfId="53"/>
    <cellStyle name="常规 16 3" xfId="68"/>
    <cellStyle name="常规 16 4" xfId="60"/>
    <cellStyle name="常规 16 5" xfId="78"/>
    <cellStyle name="常规 16 6" xfId="87"/>
    <cellStyle name="常规 16 7" xfId="74"/>
    <cellStyle name="常规 16 8" xfId="94"/>
    <cellStyle name="常规 16 9" xfId="48"/>
    <cellStyle name="常规 17 2" xfId="54"/>
    <cellStyle name="常规 17 3" xfId="67"/>
    <cellStyle name="常规 17 4" xfId="61"/>
    <cellStyle name="常规 17 5" xfId="79"/>
    <cellStyle name="常规 17 6" xfId="86"/>
    <cellStyle name="常规 17 7" xfId="75"/>
    <cellStyle name="常规 17 8" xfId="93"/>
    <cellStyle name="常规 17 9" xfId="47"/>
    <cellStyle name="常规 18 2" xfId="55"/>
    <cellStyle name="常规 18 3" xfId="66"/>
    <cellStyle name="常规 18 4" xfId="62"/>
    <cellStyle name="常规 18 5" xfId="80"/>
    <cellStyle name="常规 18 6" xfId="85"/>
    <cellStyle name="常规 18 7" xfId="82"/>
    <cellStyle name="常规 18 8" xfId="92"/>
    <cellStyle name="常规 18 9" xfId="46"/>
    <cellStyle name="常规 19 2" xfId="56"/>
    <cellStyle name="常规 19 3" xfId="65"/>
    <cellStyle name="常规 19 4" xfId="64"/>
    <cellStyle name="常规 19 5" xfId="81"/>
    <cellStyle name="常规 19 6" xfId="84"/>
    <cellStyle name="常规 19 7" xfId="83"/>
    <cellStyle name="常规 19 8" xfId="91"/>
    <cellStyle name="常规 19 9" xfId="45"/>
    <cellStyle name="常规 2" xfId="13"/>
    <cellStyle name="常规 2 2" xfId="14"/>
    <cellStyle name="常规 2 2 2" xfId="15"/>
    <cellStyle name="常规 2 2 3" xfId="16"/>
    <cellStyle name="常规 2 2 4" xfId="17"/>
    <cellStyle name="常规 2 3" xfId="18"/>
    <cellStyle name="常规 2 4" xfId="19"/>
    <cellStyle name="常规 2 5" xfId="20"/>
    <cellStyle name="常规 2 6" xfId="21"/>
    <cellStyle name="常规 2 7" xfId="22"/>
    <cellStyle name="常规 2 8" xfId="23"/>
    <cellStyle name="常规 2 8 2" xfId="63"/>
    <cellStyle name="常规 2 8 3" xfId="57"/>
    <cellStyle name="常规 2 8 4" xfId="71"/>
    <cellStyle name="常规 2 8 5" xfId="90"/>
    <cellStyle name="常规 2 8 6" xfId="50"/>
    <cellStyle name="常规 2 8 7" xfId="97"/>
    <cellStyle name="常规 2 8 8" xfId="98"/>
    <cellStyle name="常规 2 8 9" xfId="99"/>
    <cellStyle name="常规 3" xfId="24"/>
    <cellStyle name="常规 3 2" xfId="25"/>
    <cellStyle name="常规 3 2 2" xfId="26"/>
    <cellStyle name="常规 3 2 3" xfId="27"/>
    <cellStyle name="常规 3 2 4" xfId="28"/>
    <cellStyle name="常规 3 2 5" xfId="29"/>
    <cellStyle name="常规 3 3" xfId="30"/>
    <cellStyle name="常规 3 4" xfId="31"/>
    <cellStyle name="常规 3 5" xfId="32"/>
    <cellStyle name="常规 4" xfId="33"/>
    <cellStyle name="常规 4 2" xfId="34"/>
    <cellStyle name="常规 4 3" xfId="35"/>
    <cellStyle name="常规 4 4" xfId="36"/>
    <cellStyle name="常规 4 5" xfId="37"/>
    <cellStyle name="常规 5" xfId="38"/>
    <cellStyle name="常规 5 2" xfId="39"/>
    <cellStyle name="常规 6" xfId="40"/>
    <cellStyle name="常规 7" xfId="41"/>
    <cellStyle name="常规 8" xfId="42"/>
    <cellStyle name="常规 9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showGridLines="0" showZeros="0" topLeftCell="A10" workbookViewId="0">
      <selection activeCell="F6" sqref="F6"/>
    </sheetView>
  </sheetViews>
  <sheetFormatPr defaultRowHeight="10.5"/>
  <cols>
    <col min="1" max="1" width="4.75" style="26" customWidth="1"/>
    <col min="2" max="7" width="19.5" style="46" customWidth="1"/>
    <col min="8" max="16384" width="9" style="26"/>
  </cols>
  <sheetData>
    <row r="1" spans="1:7" ht="13.5" customHeight="1">
      <c r="B1" s="27"/>
      <c r="C1" s="27"/>
      <c r="D1" s="27"/>
      <c r="E1" s="27"/>
      <c r="F1" s="175" t="s">
        <v>0</v>
      </c>
      <c r="G1" s="175"/>
    </row>
    <row r="2" spans="1:7" ht="21.75" customHeight="1">
      <c r="B2" s="112" t="s">
        <v>1</v>
      </c>
      <c r="C2" s="112"/>
      <c r="D2" s="112"/>
      <c r="E2" s="112"/>
      <c r="F2" s="112"/>
      <c r="G2" s="112"/>
    </row>
    <row r="3" spans="1:7" ht="14.25" customHeight="1" thickBot="1">
      <c r="A3" s="28"/>
      <c r="B3" s="113" t="s">
        <v>229</v>
      </c>
      <c r="C3" s="114"/>
      <c r="D3" s="29" t="s">
        <v>232</v>
      </c>
      <c r="E3" s="30"/>
      <c r="F3" s="30"/>
      <c r="G3" s="176" t="s">
        <v>2</v>
      </c>
    </row>
    <row r="4" spans="1:7" ht="13.5" customHeight="1">
      <c r="B4" s="115" t="s">
        <v>3</v>
      </c>
      <c r="C4" s="116"/>
      <c r="D4" s="116" t="s">
        <v>4</v>
      </c>
      <c r="E4" s="116"/>
      <c r="F4" s="116"/>
      <c r="G4" s="117"/>
    </row>
    <row r="5" spans="1:7" ht="18.75" customHeight="1">
      <c r="B5" s="31" t="s">
        <v>5</v>
      </c>
      <c r="C5" s="32" t="s">
        <v>6</v>
      </c>
      <c r="D5" s="33" t="s">
        <v>5</v>
      </c>
      <c r="E5" s="32" t="s">
        <v>7</v>
      </c>
      <c r="F5" s="32" t="s">
        <v>8</v>
      </c>
      <c r="G5" s="34" t="s">
        <v>9</v>
      </c>
    </row>
    <row r="6" spans="1:7" s="35" customFormat="1" ht="14.25" customHeight="1">
      <c r="B6" s="36" t="s">
        <v>10</v>
      </c>
      <c r="C6" s="37">
        <v>11483.27</v>
      </c>
      <c r="D6" s="36" t="s">
        <v>11</v>
      </c>
      <c r="E6" s="37">
        <v>12280.08</v>
      </c>
      <c r="F6" s="38">
        <f>E6</f>
        <v>12280.08</v>
      </c>
      <c r="G6" s="37"/>
    </row>
    <row r="7" spans="1:7" s="35" customFormat="1" ht="14.25" customHeight="1">
      <c r="B7" s="36" t="s">
        <v>12</v>
      </c>
      <c r="C7" s="37">
        <v>11483.27</v>
      </c>
      <c r="D7" s="39" t="s">
        <v>19</v>
      </c>
      <c r="E7" s="37">
        <v>0</v>
      </c>
      <c r="F7" s="38">
        <f t="shared" ref="F7:F36" si="0">E7</f>
        <v>0</v>
      </c>
      <c r="G7" s="37"/>
    </row>
    <row r="8" spans="1:7" s="35" customFormat="1" ht="24" customHeight="1">
      <c r="B8" s="36" t="s">
        <v>13</v>
      </c>
      <c r="C8" s="37">
        <v>0</v>
      </c>
      <c r="D8" s="39" t="s">
        <v>20</v>
      </c>
      <c r="E8" s="37">
        <v>0</v>
      </c>
      <c r="F8" s="38">
        <f t="shared" si="0"/>
        <v>0</v>
      </c>
      <c r="G8" s="37"/>
    </row>
    <row r="9" spans="1:7" s="35" customFormat="1" ht="14.25" customHeight="1">
      <c r="B9" s="36"/>
      <c r="C9" s="37"/>
      <c r="D9" s="39" t="s">
        <v>21</v>
      </c>
      <c r="E9" s="37">
        <v>0</v>
      </c>
      <c r="F9" s="38">
        <f t="shared" si="0"/>
        <v>0</v>
      </c>
      <c r="G9" s="37"/>
    </row>
    <row r="10" spans="1:7" s="35" customFormat="1" ht="14.25" customHeight="1">
      <c r="B10" s="36"/>
      <c r="C10" s="37"/>
      <c r="D10" s="39" t="s">
        <v>22</v>
      </c>
      <c r="E10" s="38">
        <v>0</v>
      </c>
      <c r="F10" s="38">
        <f t="shared" si="0"/>
        <v>0</v>
      </c>
      <c r="G10" s="37"/>
    </row>
    <row r="11" spans="1:7" s="35" customFormat="1" ht="14.25" customHeight="1">
      <c r="B11" s="36"/>
      <c r="C11" s="37"/>
      <c r="D11" s="39" t="s">
        <v>23</v>
      </c>
      <c r="E11" s="38">
        <v>0</v>
      </c>
      <c r="F11" s="38">
        <f t="shared" si="0"/>
        <v>0</v>
      </c>
      <c r="G11" s="37"/>
    </row>
    <row r="12" spans="1:7" s="35" customFormat="1" ht="14.25" customHeight="1">
      <c r="B12" s="36"/>
      <c r="C12" s="37"/>
      <c r="D12" s="39" t="s">
        <v>24</v>
      </c>
      <c r="E12" s="38">
        <v>0</v>
      </c>
      <c r="F12" s="38">
        <f t="shared" si="0"/>
        <v>0</v>
      </c>
      <c r="G12" s="37"/>
    </row>
    <row r="13" spans="1:7" s="35" customFormat="1" ht="14.25" customHeight="1">
      <c r="B13" s="36"/>
      <c r="C13" s="37"/>
      <c r="D13" s="39" t="s">
        <v>25</v>
      </c>
      <c r="E13" s="38">
        <v>0</v>
      </c>
      <c r="F13" s="38">
        <f t="shared" si="0"/>
        <v>0</v>
      </c>
      <c r="G13" s="37"/>
    </row>
    <row r="14" spans="1:7" s="35" customFormat="1" ht="14.25" customHeight="1">
      <c r="B14" s="40"/>
      <c r="C14" s="38"/>
      <c r="D14" s="39" t="s">
        <v>26</v>
      </c>
      <c r="E14" s="38">
        <v>179.76</v>
      </c>
      <c r="F14" s="38">
        <f t="shared" si="0"/>
        <v>179.76</v>
      </c>
      <c r="G14" s="37"/>
    </row>
    <row r="15" spans="1:7" s="35" customFormat="1" ht="14.25" customHeight="1">
      <c r="B15" s="36"/>
      <c r="C15" s="37"/>
      <c r="D15" s="39" t="s">
        <v>27</v>
      </c>
      <c r="E15" s="38">
        <v>12029.64</v>
      </c>
      <c r="F15" s="38">
        <f t="shared" si="0"/>
        <v>12029.64</v>
      </c>
      <c r="G15" s="38"/>
    </row>
    <row r="16" spans="1:7" s="35" customFormat="1" ht="14.25" customHeight="1">
      <c r="B16" s="36"/>
      <c r="C16" s="37"/>
      <c r="D16" s="39" t="s">
        <v>28</v>
      </c>
      <c r="E16" s="38"/>
      <c r="F16" s="38">
        <f t="shared" si="0"/>
        <v>0</v>
      </c>
      <c r="G16" s="37"/>
    </row>
    <row r="17" spans="2:7" s="35" customFormat="1" ht="14.25" customHeight="1">
      <c r="B17" s="41"/>
      <c r="C17" s="42"/>
      <c r="D17" s="39" t="s">
        <v>29</v>
      </c>
      <c r="E17" s="38"/>
      <c r="F17" s="38">
        <f t="shared" si="0"/>
        <v>0</v>
      </c>
      <c r="G17" s="42"/>
    </row>
    <row r="18" spans="2:7" s="35" customFormat="1" ht="12" customHeight="1">
      <c r="B18" s="41"/>
      <c r="C18" s="42"/>
      <c r="D18" s="39" t="s">
        <v>30</v>
      </c>
      <c r="E18" s="38"/>
      <c r="F18" s="38">
        <f t="shared" si="0"/>
        <v>0</v>
      </c>
      <c r="G18" s="42"/>
    </row>
    <row r="19" spans="2:7" s="35" customFormat="1" ht="12" customHeight="1">
      <c r="B19" s="41"/>
      <c r="C19" s="42"/>
      <c r="D19" s="39" t="s">
        <v>31</v>
      </c>
      <c r="E19" s="38"/>
      <c r="F19" s="38">
        <f t="shared" si="0"/>
        <v>0</v>
      </c>
      <c r="G19" s="42"/>
    </row>
    <row r="20" spans="2:7" s="35" customFormat="1" ht="12" customHeight="1">
      <c r="B20" s="41"/>
      <c r="C20" s="42"/>
      <c r="D20" s="39" t="s">
        <v>32</v>
      </c>
      <c r="E20" s="38"/>
      <c r="F20" s="38">
        <f t="shared" si="0"/>
        <v>0</v>
      </c>
      <c r="G20" s="42"/>
    </row>
    <row r="21" spans="2:7" s="35" customFormat="1" ht="12" customHeight="1">
      <c r="B21" s="41"/>
      <c r="C21" s="42"/>
      <c r="D21" s="39" t="s">
        <v>33</v>
      </c>
      <c r="E21" s="38"/>
      <c r="F21" s="38">
        <f t="shared" si="0"/>
        <v>0</v>
      </c>
      <c r="G21" s="42"/>
    </row>
    <row r="22" spans="2:7" s="35" customFormat="1" ht="12" customHeight="1">
      <c r="B22" s="41"/>
      <c r="C22" s="42"/>
      <c r="D22" s="39" t="s">
        <v>34</v>
      </c>
      <c r="E22" s="38"/>
      <c r="F22" s="38">
        <f t="shared" si="0"/>
        <v>0</v>
      </c>
      <c r="G22" s="42"/>
    </row>
    <row r="23" spans="2:7" s="35" customFormat="1" ht="12" customHeight="1">
      <c r="B23" s="41"/>
      <c r="C23" s="42"/>
      <c r="D23" s="39" t="s">
        <v>35</v>
      </c>
      <c r="E23" s="38"/>
      <c r="F23" s="38">
        <f t="shared" si="0"/>
        <v>0</v>
      </c>
      <c r="G23" s="42"/>
    </row>
    <row r="24" spans="2:7" s="35" customFormat="1" ht="12" customHeight="1">
      <c r="B24" s="41"/>
      <c r="C24" s="42"/>
      <c r="D24" s="39" t="s">
        <v>36</v>
      </c>
      <c r="E24" s="38"/>
      <c r="F24" s="38">
        <f t="shared" si="0"/>
        <v>0</v>
      </c>
      <c r="G24" s="42"/>
    </row>
    <row r="25" spans="2:7" s="35" customFormat="1" ht="12" customHeight="1">
      <c r="B25" s="41"/>
      <c r="C25" s="42"/>
      <c r="D25" s="39" t="s">
        <v>37</v>
      </c>
      <c r="E25" s="38">
        <v>70.680000000000007</v>
      </c>
      <c r="F25" s="38">
        <f t="shared" si="0"/>
        <v>70.680000000000007</v>
      </c>
      <c r="G25" s="42"/>
    </row>
    <row r="26" spans="2:7" s="35" customFormat="1" ht="12" customHeight="1">
      <c r="B26" s="41"/>
      <c r="C26" s="42"/>
      <c r="D26" s="39" t="s">
        <v>38</v>
      </c>
      <c r="E26" s="38"/>
      <c r="F26" s="38">
        <f t="shared" si="0"/>
        <v>0</v>
      </c>
      <c r="G26" s="42"/>
    </row>
    <row r="27" spans="2:7" s="35" customFormat="1" ht="12" customHeight="1">
      <c r="B27" s="41"/>
      <c r="C27" s="42"/>
      <c r="D27" s="47" t="s">
        <v>205</v>
      </c>
      <c r="E27" s="38"/>
      <c r="F27" s="38">
        <f t="shared" si="0"/>
        <v>0</v>
      </c>
      <c r="G27" s="42"/>
    </row>
    <row r="28" spans="2:7" s="35" customFormat="1" ht="12" customHeight="1">
      <c r="B28" s="41"/>
      <c r="C28" s="42"/>
      <c r="D28" s="39" t="s">
        <v>40</v>
      </c>
      <c r="E28" s="38"/>
      <c r="F28" s="38">
        <f t="shared" si="0"/>
        <v>0</v>
      </c>
      <c r="G28" s="42"/>
    </row>
    <row r="29" spans="2:7" s="35" customFormat="1" ht="12" customHeight="1">
      <c r="B29" s="41"/>
      <c r="C29" s="42"/>
      <c r="D29" s="39" t="s">
        <v>41</v>
      </c>
      <c r="E29" s="38"/>
      <c r="F29" s="38">
        <f t="shared" si="0"/>
        <v>0</v>
      </c>
      <c r="G29" s="42"/>
    </row>
    <row r="30" spans="2:7" s="35" customFormat="1" ht="12" customHeight="1">
      <c r="B30" s="41"/>
      <c r="C30" s="42"/>
      <c r="D30" s="39" t="s">
        <v>42</v>
      </c>
      <c r="E30" s="38"/>
      <c r="F30" s="38">
        <f t="shared" si="0"/>
        <v>0</v>
      </c>
      <c r="G30" s="42"/>
    </row>
    <row r="31" spans="2:7" s="35" customFormat="1" ht="12" customHeight="1">
      <c r="B31" s="41"/>
      <c r="C31" s="42"/>
      <c r="D31" s="39" t="s">
        <v>43</v>
      </c>
      <c r="E31" s="38"/>
      <c r="F31" s="38">
        <f t="shared" si="0"/>
        <v>0</v>
      </c>
      <c r="G31" s="42"/>
    </row>
    <row r="32" spans="2:7" s="35" customFormat="1" ht="12" customHeight="1">
      <c r="B32" s="41"/>
      <c r="C32" s="42"/>
      <c r="D32" s="39" t="s">
        <v>44</v>
      </c>
      <c r="E32" s="38"/>
      <c r="F32" s="38">
        <f t="shared" si="0"/>
        <v>0</v>
      </c>
      <c r="G32" s="42"/>
    </row>
    <row r="33" spans="2:7" s="35" customFormat="1" ht="12" customHeight="1">
      <c r="B33" s="36" t="s">
        <v>14</v>
      </c>
      <c r="C33" s="42">
        <v>796.81</v>
      </c>
      <c r="D33" s="39" t="s">
        <v>45</v>
      </c>
      <c r="E33" s="38"/>
      <c r="F33" s="38">
        <f t="shared" si="0"/>
        <v>0</v>
      </c>
      <c r="G33" s="42"/>
    </row>
    <row r="34" spans="2:7" ht="12" customHeight="1">
      <c r="B34" s="43" t="s">
        <v>12</v>
      </c>
      <c r="C34" s="44"/>
      <c r="D34" s="45"/>
      <c r="E34" s="44"/>
      <c r="F34" s="38">
        <f t="shared" si="0"/>
        <v>0</v>
      </c>
      <c r="G34" s="44"/>
    </row>
    <row r="35" spans="2:7" ht="12" customHeight="1">
      <c r="B35" s="43" t="s">
        <v>15</v>
      </c>
      <c r="C35" s="44"/>
      <c r="D35" s="45"/>
      <c r="E35" s="44"/>
      <c r="F35" s="38">
        <f t="shared" si="0"/>
        <v>0</v>
      </c>
      <c r="G35" s="44"/>
    </row>
    <row r="36" spans="2:7" s="35" customFormat="1" ht="12" customHeight="1">
      <c r="B36" s="41"/>
      <c r="C36" s="42"/>
      <c r="D36" s="36" t="s">
        <v>16</v>
      </c>
      <c r="E36" s="42"/>
      <c r="F36" s="38">
        <f t="shared" si="0"/>
        <v>0</v>
      </c>
      <c r="G36" s="42"/>
    </row>
    <row r="37" spans="2:7" ht="12" customHeight="1">
      <c r="B37" s="45"/>
      <c r="C37" s="44"/>
      <c r="D37" s="43"/>
      <c r="E37" s="44"/>
      <c r="F37" s="44"/>
      <c r="G37" s="44"/>
    </row>
    <row r="38" spans="2:7" s="35" customFormat="1" ht="12" customHeight="1">
      <c r="B38" s="36" t="s">
        <v>17</v>
      </c>
      <c r="C38" s="37">
        <v>12280.08</v>
      </c>
      <c r="D38" s="36" t="s">
        <v>18</v>
      </c>
      <c r="E38" s="37">
        <v>12280.08</v>
      </c>
      <c r="F38" s="37">
        <v>12280.08</v>
      </c>
      <c r="G38" s="37"/>
    </row>
  </sheetData>
  <sheetProtection formatCells="0" formatColumns="0" formatRows="0"/>
  <mergeCells count="5">
    <mergeCell ref="F1:G1"/>
    <mergeCell ref="B2:G2"/>
    <mergeCell ref="B3:C3"/>
    <mergeCell ref="B4:C4"/>
    <mergeCell ref="D4:G4"/>
  </mergeCells>
  <phoneticPr fontId="1" type="noConversion"/>
  <pageMargins left="0.70866141732283472" right="0.70866141732283472" top="0.15748031496062992" bottom="0.74803149606299213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showGridLines="0" showZeros="0" workbookViewId="0">
      <selection activeCell="C7" sqref="C7"/>
    </sheetView>
  </sheetViews>
  <sheetFormatPr defaultRowHeight="13.5"/>
  <cols>
    <col min="1" max="1" width="16.125" style="24" customWidth="1"/>
    <col min="2" max="3" width="25" style="24" customWidth="1"/>
    <col min="4" max="4" width="22.75" style="24" customWidth="1"/>
    <col min="5" max="5" width="25" style="24" customWidth="1"/>
    <col min="6" max="6" width="16.5" style="24" customWidth="1"/>
    <col min="7" max="16384" width="9" style="24"/>
  </cols>
  <sheetData>
    <row r="1" spans="1:6" ht="23.25" customHeight="1">
      <c r="A1" s="48"/>
      <c r="B1" s="48"/>
      <c r="C1" s="9"/>
      <c r="D1" s="9"/>
      <c r="E1" s="9"/>
      <c r="F1" s="49" t="s">
        <v>46</v>
      </c>
    </row>
    <row r="2" spans="1:6" ht="21" customHeight="1">
      <c r="A2" s="118" t="s">
        <v>47</v>
      </c>
      <c r="B2" s="118"/>
      <c r="C2" s="118"/>
      <c r="D2" s="118"/>
      <c r="E2" s="118"/>
      <c r="F2" s="118"/>
    </row>
    <row r="3" spans="1:6" ht="13.5" customHeight="1">
      <c r="A3" s="51" t="s">
        <v>230</v>
      </c>
      <c r="B3" s="121" t="s">
        <v>163</v>
      </c>
      <c r="C3" s="122"/>
      <c r="D3" s="10" t="s">
        <v>232</v>
      </c>
      <c r="E3" s="10"/>
      <c r="F3" s="50" t="s">
        <v>48</v>
      </c>
    </row>
    <row r="4" spans="1:6" ht="13.5" customHeight="1">
      <c r="A4" s="119" t="s">
        <v>49</v>
      </c>
      <c r="B4" s="119"/>
      <c r="C4" s="120" t="s">
        <v>233</v>
      </c>
      <c r="D4" s="120"/>
      <c r="E4" s="120"/>
      <c r="F4" s="119" t="s">
        <v>50</v>
      </c>
    </row>
    <row r="5" spans="1:6" ht="13.5" customHeight="1">
      <c r="A5" s="22" t="s">
        <v>51</v>
      </c>
      <c r="B5" s="22" t="s">
        <v>52</v>
      </c>
      <c r="C5" s="23" t="s">
        <v>53</v>
      </c>
      <c r="D5" s="23" t="s">
        <v>54</v>
      </c>
      <c r="E5" s="23" t="s">
        <v>55</v>
      </c>
      <c r="F5" s="119"/>
    </row>
    <row r="6" spans="1:6" s="52" customFormat="1" ht="25.5" customHeight="1">
      <c r="A6" s="89" t="s">
        <v>7</v>
      </c>
      <c r="B6" s="90"/>
      <c r="C6" s="91">
        <f>D6+E6</f>
        <v>11483.269999999999</v>
      </c>
      <c r="D6" s="91">
        <f>D10+D14+D25</f>
        <v>1017.5900000000001</v>
      </c>
      <c r="E6" s="91">
        <f>E10+E14+E25+E7</f>
        <v>10465.679999999998</v>
      </c>
      <c r="F6" s="90"/>
    </row>
    <row r="7" spans="1:6" s="52" customFormat="1" ht="25.5" customHeight="1">
      <c r="A7" s="89" t="s">
        <v>236</v>
      </c>
      <c r="B7" s="90" t="s">
        <v>239</v>
      </c>
      <c r="C7" s="91">
        <f>D7+E7</f>
        <v>2.08</v>
      </c>
      <c r="D7" s="91">
        <f>D8</f>
        <v>0</v>
      </c>
      <c r="E7" s="91">
        <f>E8</f>
        <v>2.08</v>
      </c>
      <c r="F7" s="90"/>
    </row>
    <row r="8" spans="1:6" s="52" customFormat="1" ht="25.5" customHeight="1">
      <c r="A8" s="89" t="s">
        <v>237</v>
      </c>
      <c r="B8" s="90" t="s">
        <v>239</v>
      </c>
      <c r="C8" s="91">
        <f t="shared" ref="C8:C9" si="0">D8+E8</f>
        <v>2.08</v>
      </c>
      <c r="D8" s="91">
        <f>D9</f>
        <v>0</v>
      </c>
      <c r="E8" s="91">
        <f>E9</f>
        <v>2.08</v>
      </c>
      <c r="F8" s="90"/>
    </row>
    <row r="9" spans="1:6" s="52" customFormat="1" ht="25.5" customHeight="1">
      <c r="A9" s="89" t="s">
        <v>238</v>
      </c>
      <c r="B9" s="90" t="s">
        <v>239</v>
      </c>
      <c r="C9" s="91">
        <f t="shared" si="0"/>
        <v>2.08</v>
      </c>
      <c r="D9" s="91"/>
      <c r="E9" s="91">
        <v>2.08</v>
      </c>
      <c r="F9" s="90"/>
    </row>
    <row r="10" spans="1:6" ht="18.75" customHeight="1">
      <c r="A10" s="89" t="s">
        <v>164</v>
      </c>
      <c r="B10" s="90" t="s">
        <v>165</v>
      </c>
      <c r="C10" s="91">
        <f t="shared" ref="C10:C28" si="1">D10+E10</f>
        <v>116.97</v>
      </c>
      <c r="D10" s="77">
        <f>D11+D13</f>
        <v>108.25</v>
      </c>
      <c r="E10" s="77">
        <f>E11+E13</f>
        <v>8.7200000000000006</v>
      </c>
      <c r="F10" s="77">
        <v>0</v>
      </c>
    </row>
    <row r="11" spans="1:6" ht="18.75" customHeight="1">
      <c r="A11" s="89" t="s">
        <v>206</v>
      </c>
      <c r="B11" s="90" t="s">
        <v>166</v>
      </c>
      <c r="C11" s="91">
        <f t="shared" si="1"/>
        <v>94.25</v>
      </c>
      <c r="D11" s="77">
        <v>94.25</v>
      </c>
      <c r="E11" s="68"/>
      <c r="F11" s="77">
        <v>0</v>
      </c>
    </row>
    <row r="12" spans="1:6" ht="18.75" customHeight="1">
      <c r="A12" s="89" t="s">
        <v>206</v>
      </c>
      <c r="B12" s="90" t="s">
        <v>167</v>
      </c>
      <c r="C12" s="91">
        <f t="shared" si="1"/>
        <v>94.25</v>
      </c>
      <c r="D12" s="77">
        <v>94.25</v>
      </c>
      <c r="E12" s="68"/>
      <c r="F12" s="77">
        <v>0</v>
      </c>
    </row>
    <row r="13" spans="1:6" ht="27" customHeight="1">
      <c r="A13" s="89" t="s">
        <v>234</v>
      </c>
      <c r="B13" s="76" t="s">
        <v>220</v>
      </c>
      <c r="C13" s="91">
        <f t="shared" si="1"/>
        <v>22.72</v>
      </c>
      <c r="D13" s="77">
        <v>14</v>
      </c>
      <c r="E13" s="68">
        <v>8.7200000000000006</v>
      </c>
      <c r="F13" s="77"/>
    </row>
    <row r="14" spans="1:6" ht="18.75" customHeight="1">
      <c r="A14" s="89" t="s">
        <v>168</v>
      </c>
      <c r="B14" s="76" t="s">
        <v>169</v>
      </c>
      <c r="C14" s="91">
        <f t="shared" si="1"/>
        <v>11293.539999999999</v>
      </c>
      <c r="D14" s="77">
        <f>D15+D18+D20</f>
        <v>838.66000000000008</v>
      </c>
      <c r="E14" s="77">
        <f>E15+E18+E20</f>
        <v>10454.879999999999</v>
      </c>
      <c r="F14" s="77"/>
    </row>
    <row r="15" spans="1:6" ht="18.75" customHeight="1">
      <c r="A15" s="89" t="s">
        <v>207</v>
      </c>
      <c r="B15" s="76" t="s">
        <v>170</v>
      </c>
      <c r="C15" s="91">
        <f t="shared" si="1"/>
        <v>55.08</v>
      </c>
      <c r="D15" s="77">
        <f>D16+D17</f>
        <v>55.08</v>
      </c>
      <c r="E15" s="77">
        <f>E16+E17</f>
        <v>0</v>
      </c>
      <c r="F15" s="68"/>
    </row>
    <row r="16" spans="1:6" ht="18.75" customHeight="1">
      <c r="A16" s="89" t="s">
        <v>208</v>
      </c>
      <c r="B16" s="76" t="s">
        <v>171</v>
      </c>
      <c r="C16" s="91">
        <f t="shared" si="1"/>
        <v>45.36</v>
      </c>
      <c r="D16" s="77">
        <v>45.36</v>
      </c>
      <c r="E16" s="77"/>
      <c r="F16" s="68"/>
    </row>
    <row r="17" spans="1:6" ht="18.75" customHeight="1">
      <c r="A17" s="89" t="s">
        <v>209</v>
      </c>
      <c r="B17" s="76" t="s">
        <v>172</v>
      </c>
      <c r="C17" s="91">
        <f t="shared" si="1"/>
        <v>9.7200000000000006</v>
      </c>
      <c r="D17" s="77">
        <v>9.7200000000000006</v>
      </c>
      <c r="E17" s="77"/>
      <c r="F17" s="68"/>
    </row>
    <row r="18" spans="1:6" ht="18.75" customHeight="1">
      <c r="A18" s="89" t="s">
        <v>235</v>
      </c>
      <c r="B18" s="90" t="s">
        <v>173</v>
      </c>
      <c r="C18" s="91">
        <f t="shared" si="1"/>
        <v>9235.3799999999992</v>
      </c>
      <c r="D18" s="77">
        <f>D19</f>
        <v>0</v>
      </c>
      <c r="E18" s="77">
        <f>E19</f>
        <v>9235.3799999999992</v>
      </c>
      <c r="F18" s="68"/>
    </row>
    <row r="19" spans="1:6" ht="18.75" customHeight="1">
      <c r="A19" s="89" t="s">
        <v>211</v>
      </c>
      <c r="B19" s="76" t="s">
        <v>222</v>
      </c>
      <c r="C19" s="91">
        <f t="shared" si="1"/>
        <v>9235.3799999999992</v>
      </c>
      <c r="D19" s="77"/>
      <c r="E19" s="77">
        <v>9235.3799999999992</v>
      </c>
      <c r="F19" s="77"/>
    </row>
    <row r="20" spans="1:6" ht="18.75" customHeight="1">
      <c r="A20" s="89" t="s">
        <v>210</v>
      </c>
      <c r="B20" s="76" t="s">
        <v>174</v>
      </c>
      <c r="C20" s="91">
        <f t="shared" si="1"/>
        <v>2003.08</v>
      </c>
      <c r="D20" s="77">
        <f>D21+D22+D23+D24</f>
        <v>783.58</v>
      </c>
      <c r="E20" s="77">
        <f>E21+E22+E23+E24</f>
        <v>1219.5</v>
      </c>
      <c r="F20" s="68"/>
    </row>
    <row r="21" spans="1:6" ht="18.75" customHeight="1">
      <c r="A21" s="89" t="s">
        <v>211</v>
      </c>
      <c r="B21" s="76" t="s">
        <v>175</v>
      </c>
      <c r="C21" s="91">
        <f t="shared" si="1"/>
        <v>777.96</v>
      </c>
      <c r="D21" s="77">
        <v>777.96</v>
      </c>
      <c r="E21" s="77"/>
      <c r="F21" s="68"/>
    </row>
    <row r="22" spans="1:6" ht="18.75" customHeight="1">
      <c r="A22" s="89" t="s">
        <v>212</v>
      </c>
      <c r="B22" s="76" t="s">
        <v>176</v>
      </c>
      <c r="C22" s="91">
        <f t="shared" si="1"/>
        <v>1013</v>
      </c>
      <c r="D22" s="77"/>
      <c r="E22" s="77">
        <v>1013</v>
      </c>
      <c r="F22" s="68"/>
    </row>
    <row r="23" spans="1:6" ht="18.75" customHeight="1">
      <c r="A23" s="89" t="s">
        <v>213</v>
      </c>
      <c r="B23" s="76" t="s">
        <v>177</v>
      </c>
      <c r="C23" s="91">
        <f t="shared" si="1"/>
        <v>206.5</v>
      </c>
      <c r="D23" s="77"/>
      <c r="E23" s="77">
        <v>206.5</v>
      </c>
      <c r="F23" s="68"/>
    </row>
    <row r="24" spans="1:6" ht="18.75" customHeight="1">
      <c r="A24" s="89" t="s">
        <v>214</v>
      </c>
      <c r="B24" s="76" t="s">
        <v>178</v>
      </c>
      <c r="C24" s="91">
        <f t="shared" si="1"/>
        <v>5.62</v>
      </c>
      <c r="D24" s="77">
        <v>5.62</v>
      </c>
      <c r="E24" s="77"/>
      <c r="F24" s="68"/>
    </row>
    <row r="25" spans="1:6" ht="18.75" customHeight="1">
      <c r="A25" s="89" t="s">
        <v>179</v>
      </c>
      <c r="B25" s="76" t="s">
        <v>180</v>
      </c>
      <c r="C25" s="91">
        <f t="shared" si="1"/>
        <v>70.680000000000007</v>
      </c>
      <c r="D25" s="77">
        <f>D26</f>
        <v>70.680000000000007</v>
      </c>
      <c r="E25" s="77">
        <f>E26</f>
        <v>0</v>
      </c>
      <c r="F25" s="68"/>
    </row>
    <row r="26" spans="1:6" ht="18.75" customHeight="1">
      <c r="A26" s="89" t="s">
        <v>215</v>
      </c>
      <c r="B26" s="76" t="s">
        <v>181</v>
      </c>
      <c r="C26" s="91">
        <f t="shared" si="1"/>
        <v>70.680000000000007</v>
      </c>
      <c r="D26" s="77">
        <f>D27</f>
        <v>70.680000000000007</v>
      </c>
      <c r="E26" s="77"/>
      <c r="F26" s="68"/>
    </row>
    <row r="27" spans="1:6" ht="18.75" customHeight="1">
      <c r="A27" s="89" t="s">
        <v>208</v>
      </c>
      <c r="B27" s="76" t="s">
        <v>182</v>
      </c>
      <c r="C27" s="91">
        <f t="shared" si="1"/>
        <v>70.680000000000007</v>
      </c>
      <c r="D27" s="77">
        <v>70.680000000000007</v>
      </c>
      <c r="E27" s="77"/>
      <c r="F27" s="68"/>
    </row>
    <row r="28" spans="1:6" ht="18.75" customHeight="1">
      <c r="A28" s="89" t="s">
        <v>183</v>
      </c>
      <c r="B28" s="90" t="s">
        <v>184</v>
      </c>
      <c r="C28" s="91">
        <f t="shared" si="1"/>
        <v>0</v>
      </c>
      <c r="D28" s="68"/>
      <c r="E28" s="68"/>
      <c r="F28" s="68"/>
    </row>
  </sheetData>
  <sheetProtection formatCells="0" formatColumns="0" formatRows="0"/>
  <mergeCells count="5">
    <mergeCell ref="A2:F2"/>
    <mergeCell ref="A4:B4"/>
    <mergeCell ref="C4:E4"/>
    <mergeCell ref="F4:F5"/>
    <mergeCell ref="B3:C3"/>
  </mergeCells>
  <phoneticPr fontId="1" type="noConversion"/>
  <pageMargins left="0.70866141732283472" right="0.70866141732283472" top="0.15748031496062992" bottom="0.74803149606299213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showGridLines="0" showZeros="0" topLeftCell="A16" zoomScale="115" zoomScaleNormal="115" workbookViewId="0">
      <selection activeCell="J42" sqref="J42"/>
    </sheetView>
  </sheetViews>
  <sheetFormatPr defaultRowHeight="13.5"/>
  <cols>
    <col min="1" max="1" width="6.375" style="24" customWidth="1"/>
    <col min="2" max="2" width="6.25" style="24" customWidth="1"/>
    <col min="3" max="3" width="22.5" style="24" customWidth="1"/>
    <col min="4" max="4" width="15.375" style="24" customWidth="1"/>
    <col min="5" max="6" width="7.25" style="24" customWidth="1"/>
    <col min="7" max="7" width="27.25" style="24" customWidth="1"/>
    <col min="8" max="8" width="23.375" style="24" customWidth="1"/>
    <col min="9" max="9" width="11.25" style="24" customWidth="1"/>
    <col min="10" max="16384" width="9" style="24"/>
  </cols>
  <sheetData>
    <row r="1" spans="1:9" ht="11.25" customHeight="1">
      <c r="A1" s="12"/>
      <c r="B1" s="12"/>
      <c r="C1" s="12"/>
      <c r="D1" s="13"/>
      <c r="E1" s="12"/>
      <c r="F1" s="12"/>
      <c r="G1" s="12"/>
      <c r="H1" s="13"/>
      <c r="I1" s="55" t="s">
        <v>56</v>
      </c>
    </row>
    <row r="2" spans="1:9" ht="18" customHeight="1">
      <c r="A2" s="131" t="s">
        <v>57</v>
      </c>
      <c r="B2" s="131"/>
      <c r="C2" s="131"/>
      <c r="D2" s="131"/>
      <c r="E2" s="131"/>
      <c r="F2" s="131"/>
      <c r="G2" s="131"/>
      <c r="H2" s="131"/>
      <c r="I2" s="132"/>
    </row>
    <row r="3" spans="1:9" ht="13.5" customHeight="1">
      <c r="A3" s="56" t="s">
        <v>198</v>
      </c>
      <c r="B3" s="141" t="s">
        <v>163</v>
      </c>
      <c r="C3" s="142"/>
      <c r="D3" s="142"/>
      <c r="E3" s="14"/>
      <c r="F3" s="14" t="s">
        <v>232</v>
      </c>
      <c r="G3" s="14"/>
      <c r="H3" s="139" t="s">
        <v>2</v>
      </c>
      <c r="I3" s="140"/>
    </row>
    <row r="4" spans="1:9" ht="13.5" customHeight="1">
      <c r="A4" s="126" t="s">
        <v>58</v>
      </c>
      <c r="B4" s="126"/>
      <c r="C4" s="126"/>
      <c r="D4" s="126"/>
      <c r="E4" s="126" t="s">
        <v>59</v>
      </c>
      <c r="F4" s="126"/>
      <c r="G4" s="126"/>
      <c r="H4" s="126"/>
      <c r="I4" s="127"/>
    </row>
    <row r="5" spans="1:9" ht="13.5" customHeight="1">
      <c r="A5" s="126" t="s">
        <v>51</v>
      </c>
      <c r="B5" s="126"/>
      <c r="C5" s="126" t="s">
        <v>52</v>
      </c>
      <c r="D5" s="127" t="s">
        <v>7</v>
      </c>
      <c r="E5" s="126" t="s">
        <v>51</v>
      </c>
      <c r="F5" s="126"/>
      <c r="G5" s="126" t="s">
        <v>52</v>
      </c>
      <c r="H5" s="127" t="s">
        <v>60</v>
      </c>
      <c r="I5" s="127" t="s">
        <v>61</v>
      </c>
    </row>
    <row r="6" spans="1:9" ht="13.5" customHeight="1">
      <c r="A6" s="11" t="s">
        <v>62</v>
      </c>
      <c r="B6" s="20" t="s">
        <v>63</v>
      </c>
      <c r="C6" s="126"/>
      <c r="D6" s="127"/>
      <c r="E6" s="20" t="s">
        <v>62</v>
      </c>
      <c r="F6" s="20" t="s">
        <v>63</v>
      </c>
      <c r="G6" s="126"/>
      <c r="H6" s="127"/>
      <c r="I6" s="127"/>
    </row>
    <row r="7" spans="1:9" s="52" customFormat="1" ht="16.5" customHeight="1">
      <c r="A7" s="8" t="s">
        <v>64</v>
      </c>
      <c r="B7" s="7"/>
      <c r="C7" s="19" t="s">
        <v>65</v>
      </c>
      <c r="D7" s="53">
        <f>D8+D11+D16+D17</f>
        <v>857.6099999999999</v>
      </c>
      <c r="E7" s="19">
        <v>301</v>
      </c>
      <c r="F7" s="19"/>
      <c r="G7" s="19" t="s">
        <v>66</v>
      </c>
      <c r="H7" s="53">
        <f>H8+H9+H10+H11+H12+H13+H14+H15+H16+H17+H18</f>
        <v>809.31</v>
      </c>
      <c r="I7" s="6"/>
    </row>
    <row r="8" spans="1:9" s="52" customFormat="1" ht="13.5" customHeight="1">
      <c r="A8" s="124"/>
      <c r="B8" s="125" t="s">
        <v>67</v>
      </c>
      <c r="C8" s="126" t="s">
        <v>68</v>
      </c>
      <c r="D8" s="128">
        <v>629.55999999999995</v>
      </c>
      <c r="E8" s="126"/>
      <c r="F8" s="5" t="s">
        <v>67</v>
      </c>
      <c r="G8" s="4" t="s">
        <v>69</v>
      </c>
      <c r="H8" s="57">
        <v>111.32</v>
      </c>
      <c r="I8" s="1"/>
    </row>
    <row r="9" spans="1:9" s="52" customFormat="1">
      <c r="A9" s="124"/>
      <c r="B9" s="125"/>
      <c r="C9" s="126"/>
      <c r="D9" s="130"/>
      <c r="E9" s="126"/>
      <c r="F9" s="5" t="s">
        <v>70</v>
      </c>
      <c r="G9" s="4" t="s">
        <v>71</v>
      </c>
      <c r="H9" s="57">
        <v>469.81</v>
      </c>
      <c r="I9" s="1"/>
    </row>
    <row r="10" spans="1:9" s="52" customFormat="1">
      <c r="A10" s="124"/>
      <c r="B10" s="125"/>
      <c r="C10" s="126"/>
      <c r="D10" s="129"/>
      <c r="E10" s="126"/>
      <c r="F10" s="5" t="s">
        <v>72</v>
      </c>
      <c r="G10" s="4" t="s">
        <v>73</v>
      </c>
      <c r="H10" s="57">
        <v>48.43</v>
      </c>
      <c r="I10" s="1"/>
    </row>
    <row r="11" spans="1:9" s="52" customFormat="1" ht="16.5" customHeight="1">
      <c r="A11" s="124"/>
      <c r="B11" s="125" t="s">
        <v>70</v>
      </c>
      <c r="C11" s="126" t="s">
        <v>74</v>
      </c>
      <c r="D11" s="128">
        <v>151.13</v>
      </c>
      <c r="E11" s="126"/>
      <c r="F11" s="5" t="s">
        <v>75</v>
      </c>
      <c r="G11" s="4" t="s">
        <v>76</v>
      </c>
      <c r="H11" s="57">
        <v>94.25</v>
      </c>
      <c r="I11" s="1"/>
    </row>
    <row r="12" spans="1:9" s="52" customFormat="1" ht="16.5" customHeight="1">
      <c r="A12" s="124"/>
      <c r="B12" s="125"/>
      <c r="C12" s="126"/>
      <c r="D12" s="130"/>
      <c r="E12" s="126"/>
      <c r="F12" s="5" t="s">
        <v>77</v>
      </c>
      <c r="G12" s="4" t="s">
        <v>78</v>
      </c>
      <c r="H12" s="57"/>
      <c r="I12" s="1"/>
    </row>
    <row r="13" spans="1:9" s="52" customFormat="1" ht="16.5" customHeight="1">
      <c r="A13" s="124"/>
      <c r="B13" s="125"/>
      <c r="C13" s="126"/>
      <c r="D13" s="130"/>
      <c r="E13" s="126"/>
      <c r="F13" s="5" t="s">
        <v>79</v>
      </c>
      <c r="G13" s="4" t="s">
        <v>80</v>
      </c>
      <c r="H13" s="57">
        <v>45.36</v>
      </c>
      <c r="I13" s="1"/>
    </row>
    <row r="14" spans="1:9" s="52" customFormat="1" ht="16.5" customHeight="1">
      <c r="A14" s="124"/>
      <c r="B14" s="125"/>
      <c r="C14" s="126"/>
      <c r="D14" s="130"/>
      <c r="E14" s="126"/>
      <c r="F14" s="5" t="s">
        <v>81</v>
      </c>
      <c r="G14" s="4" t="s">
        <v>82</v>
      </c>
      <c r="H14" s="57">
        <v>9.7200000000000006</v>
      </c>
      <c r="I14" s="1"/>
    </row>
    <row r="15" spans="1:9" s="52" customFormat="1" ht="16.5" customHeight="1">
      <c r="A15" s="124"/>
      <c r="B15" s="125"/>
      <c r="C15" s="126"/>
      <c r="D15" s="129"/>
      <c r="E15" s="126"/>
      <c r="F15" s="3">
        <v>12</v>
      </c>
      <c r="G15" s="4" t="s">
        <v>83</v>
      </c>
      <c r="H15" s="57">
        <v>0.9</v>
      </c>
      <c r="I15" s="1"/>
    </row>
    <row r="16" spans="1:9" s="52" customFormat="1">
      <c r="A16" s="2"/>
      <c r="B16" s="5" t="s">
        <v>72</v>
      </c>
      <c r="C16" s="4" t="s">
        <v>84</v>
      </c>
      <c r="D16" s="54">
        <v>70.680000000000007</v>
      </c>
      <c r="E16" s="4"/>
      <c r="F16" s="5">
        <v>13</v>
      </c>
      <c r="G16" s="4" t="s">
        <v>84</v>
      </c>
      <c r="H16" s="57">
        <v>7.68</v>
      </c>
      <c r="I16" s="1"/>
    </row>
    <row r="17" spans="1:9" s="52" customFormat="1">
      <c r="A17" s="137"/>
      <c r="B17" s="135" t="s">
        <v>111</v>
      </c>
      <c r="C17" s="133" t="s">
        <v>85</v>
      </c>
      <c r="D17" s="128">
        <v>6.24</v>
      </c>
      <c r="E17" s="133"/>
      <c r="F17" s="5" t="s">
        <v>86</v>
      </c>
      <c r="G17" s="4" t="s">
        <v>87</v>
      </c>
      <c r="H17" s="57">
        <v>15.6</v>
      </c>
      <c r="I17" s="1"/>
    </row>
    <row r="18" spans="1:9" s="52" customFormat="1" ht="18" customHeight="1">
      <c r="A18" s="138"/>
      <c r="B18" s="136"/>
      <c r="C18" s="134"/>
      <c r="D18" s="129"/>
      <c r="E18" s="134"/>
      <c r="F18" s="4">
        <v>99</v>
      </c>
      <c r="G18" s="4" t="s">
        <v>85</v>
      </c>
      <c r="H18" s="57">
        <v>6.24</v>
      </c>
      <c r="I18" s="1"/>
    </row>
    <row r="19" spans="1:9" s="52" customFormat="1" ht="16.5" customHeight="1">
      <c r="A19" s="8" t="s">
        <v>88</v>
      </c>
      <c r="B19" s="7"/>
      <c r="C19" s="19" t="s">
        <v>89</v>
      </c>
      <c r="D19" s="53">
        <f>D20+D31+D32+D33+D34+D35+D36+D37</f>
        <v>56.550000000000004</v>
      </c>
      <c r="E19" s="19">
        <v>302</v>
      </c>
      <c r="F19" s="19"/>
      <c r="G19" s="19" t="s">
        <v>90</v>
      </c>
      <c r="H19" s="53">
        <f>H20+H21+H22+H23+H24+H25+H26+H27+H28+H29+H30+H31+H32+H33+H34+H35+H36+H37</f>
        <v>87.52</v>
      </c>
      <c r="I19" s="53"/>
    </row>
    <row r="20" spans="1:9" s="52" customFormat="1" ht="11.25" customHeight="1">
      <c r="A20" s="124"/>
      <c r="B20" s="125" t="s">
        <v>67</v>
      </c>
      <c r="C20" s="126" t="s">
        <v>91</v>
      </c>
      <c r="D20" s="128">
        <v>38.130000000000003</v>
      </c>
      <c r="E20" s="126"/>
      <c r="F20" s="5" t="s">
        <v>67</v>
      </c>
      <c r="G20" s="4" t="s">
        <v>92</v>
      </c>
      <c r="H20" s="57">
        <v>3.01</v>
      </c>
      <c r="I20" s="58"/>
    </row>
    <row r="21" spans="1:9" s="52" customFormat="1" ht="11.25" customHeight="1">
      <c r="A21" s="124"/>
      <c r="B21" s="125"/>
      <c r="C21" s="126"/>
      <c r="D21" s="130"/>
      <c r="E21" s="126"/>
      <c r="F21" s="5" t="s">
        <v>70</v>
      </c>
      <c r="G21" s="4" t="s">
        <v>93</v>
      </c>
      <c r="H21" s="57">
        <v>0.46</v>
      </c>
      <c r="I21" s="58"/>
    </row>
    <row r="22" spans="1:9" s="52" customFormat="1" ht="11.25" customHeight="1">
      <c r="A22" s="124"/>
      <c r="B22" s="125"/>
      <c r="C22" s="126"/>
      <c r="D22" s="130"/>
      <c r="E22" s="126"/>
      <c r="F22" s="5" t="s">
        <v>116</v>
      </c>
      <c r="G22" s="4" t="s">
        <v>120</v>
      </c>
      <c r="H22" s="57">
        <v>0</v>
      </c>
      <c r="I22" s="58"/>
    </row>
    <row r="23" spans="1:9" s="52" customFormat="1" ht="11.25" customHeight="1">
      <c r="A23" s="124"/>
      <c r="B23" s="125"/>
      <c r="C23" s="126"/>
      <c r="D23" s="130"/>
      <c r="E23" s="126"/>
      <c r="F23" s="5" t="s">
        <v>199</v>
      </c>
      <c r="G23" s="4" t="s">
        <v>119</v>
      </c>
      <c r="H23" s="57">
        <v>0.23</v>
      </c>
      <c r="I23" s="58"/>
    </row>
    <row r="24" spans="1:9" s="52" customFormat="1" ht="11.25" customHeight="1">
      <c r="A24" s="124"/>
      <c r="B24" s="125"/>
      <c r="C24" s="126"/>
      <c r="D24" s="130"/>
      <c r="E24" s="126"/>
      <c r="F24" s="5" t="s">
        <v>86</v>
      </c>
      <c r="G24" s="4" t="s">
        <v>94</v>
      </c>
      <c r="H24" s="57">
        <v>0.46</v>
      </c>
      <c r="I24" s="58"/>
    </row>
    <row r="25" spans="1:9" s="52" customFormat="1" ht="11.25" customHeight="1">
      <c r="A25" s="124"/>
      <c r="B25" s="125"/>
      <c r="C25" s="126"/>
      <c r="D25" s="130"/>
      <c r="E25" s="126"/>
      <c r="F25" s="5" t="s">
        <v>95</v>
      </c>
      <c r="G25" s="4" t="s">
        <v>96</v>
      </c>
      <c r="H25" s="57">
        <v>0.69</v>
      </c>
      <c r="I25" s="58"/>
    </row>
    <row r="26" spans="1:9" s="52" customFormat="1" ht="11.25" customHeight="1">
      <c r="A26" s="124"/>
      <c r="B26" s="125"/>
      <c r="C26" s="126"/>
      <c r="D26" s="130"/>
      <c r="E26" s="126"/>
      <c r="F26" s="5" t="s">
        <v>75</v>
      </c>
      <c r="G26" s="4" t="s">
        <v>97</v>
      </c>
      <c r="H26" s="57">
        <v>10.53</v>
      </c>
      <c r="I26" s="58"/>
    </row>
    <row r="27" spans="1:9" s="52" customFormat="1" ht="11.25" customHeight="1">
      <c r="A27" s="124"/>
      <c r="B27" s="125"/>
      <c r="C27" s="126"/>
      <c r="D27" s="130"/>
      <c r="E27" s="126"/>
      <c r="F27" s="5" t="s">
        <v>81</v>
      </c>
      <c r="G27" s="4" t="s">
        <v>98</v>
      </c>
      <c r="H27" s="57">
        <v>15.01</v>
      </c>
      <c r="I27" s="59"/>
    </row>
    <row r="28" spans="1:9" s="52" customFormat="1" ht="11.25" customHeight="1">
      <c r="A28" s="124"/>
      <c r="B28" s="125"/>
      <c r="C28" s="126"/>
      <c r="D28" s="130"/>
      <c r="E28" s="126"/>
      <c r="F28" s="5" t="s">
        <v>200</v>
      </c>
      <c r="G28" s="4" t="s">
        <v>201</v>
      </c>
      <c r="H28" s="57">
        <v>12.59</v>
      </c>
      <c r="I28" s="58"/>
    </row>
    <row r="29" spans="1:9" s="52" customFormat="1" ht="11.25" customHeight="1">
      <c r="A29" s="124"/>
      <c r="B29" s="125"/>
      <c r="C29" s="126"/>
      <c r="D29" s="130"/>
      <c r="E29" s="126"/>
      <c r="F29" s="5" t="s">
        <v>99</v>
      </c>
      <c r="G29" s="4" t="s">
        <v>100</v>
      </c>
      <c r="H29" s="57">
        <v>0.14000000000000001</v>
      </c>
      <c r="I29" s="58"/>
    </row>
    <row r="30" spans="1:9" s="52" customFormat="1" ht="11.25" customHeight="1">
      <c r="A30" s="124"/>
      <c r="B30" s="125"/>
      <c r="C30" s="126"/>
      <c r="D30" s="129"/>
      <c r="E30" s="126"/>
      <c r="F30" s="5" t="s">
        <v>202</v>
      </c>
      <c r="G30" s="4" t="s">
        <v>227</v>
      </c>
      <c r="H30" s="54"/>
      <c r="I30" s="58"/>
    </row>
    <row r="31" spans="1:9" s="52" customFormat="1">
      <c r="A31" s="2"/>
      <c r="B31" s="5" t="s">
        <v>77</v>
      </c>
      <c r="C31" s="4" t="s">
        <v>101</v>
      </c>
      <c r="D31" s="54">
        <v>1.07</v>
      </c>
      <c r="E31" s="4"/>
      <c r="F31" s="5" t="s">
        <v>102</v>
      </c>
      <c r="G31" s="4" t="s">
        <v>101</v>
      </c>
      <c r="H31" s="54">
        <v>1.1599999999999999</v>
      </c>
      <c r="I31" s="58"/>
    </row>
    <row r="32" spans="1:9" s="52" customFormat="1">
      <c r="A32" s="2"/>
      <c r="B32" s="5" t="s">
        <v>70</v>
      </c>
      <c r="C32" s="4" t="s">
        <v>103</v>
      </c>
      <c r="D32" s="54">
        <v>1.79</v>
      </c>
      <c r="E32" s="4"/>
      <c r="F32" s="5" t="s">
        <v>104</v>
      </c>
      <c r="G32" s="4" t="s">
        <v>103</v>
      </c>
      <c r="H32" s="57">
        <v>1.94</v>
      </c>
      <c r="I32" s="58"/>
    </row>
    <row r="33" spans="1:9" s="52" customFormat="1">
      <c r="A33" s="2"/>
      <c r="B33" s="5" t="s">
        <v>72</v>
      </c>
      <c r="C33" s="4" t="s">
        <v>105</v>
      </c>
      <c r="D33" s="54">
        <v>2.19</v>
      </c>
      <c r="E33" s="4"/>
      <c r="F33" s="5" t="s">
        <v>106</v>
      </c>
      <c r="G33" s="4" t="s">
        <v>105</v>
      </c>
      <c r="H33" s="57">
        <v>2.37</v>
      </c>
      <c r="I33" s="58"/>
    </row>
    <row r="34" spans="1:9" s="52" customFormat="1">
      <c r="A34" s="2"/>
      <c r="B34" s="5" t="s">
        <v>199</v>
      </c>
      <c r="C34" s="4" t="s">
        <v>121</v>
      </c>
      <c r="D34" s="54">
        <v>1.07</v>
      </c>
      <c r="E34" s="4"/>
      <c r="F34" s="5" t="s">
        <v>203</v>
      </c>
      <c r="G34" s="4" t="s">
        <v>228</v>
      </c>
      <c r="H34" s="57">
        <v>1.1599999999999999</v>
      </c>
      <c r="I34" s="58"/>
    </row>
    <row r="35" spans="1:9" s="52" customFormat="1">
      <c r="A35" s="2"/>
      <c r="B35" s="5" t="s">
        <v>86</v>
      </c>
      <c r="C35" s="4" t="s">
        <v>107</v>
      </c>
      <c r="D35" s="54">
        <v>0.96</v>
      </c>
      <c r="E35" s="4"/>
      <c r="F35" s="5" t="s">
        <v>108</v>
      </c>
      <c r="G35" s="4" t="s">
        <v>107</v>
      </c>
      <c r="H35" s="57">
        <v>1.04</v>
      </c>
      <c r="I35" s="58"/>
    </row>
    <row r="36" spans="1:9" s="52" customFormat="1" ht="15" customHeight="1">
      <c r="A36" s="2"/>
      <c r="B36" s="5" t="s">
        <v>75</v>
      </c>
      <c r="C36" s="4" t="s">
        <v>109</v>
      </c>
      <c r="D36" s="54">
        <v>9.07</v>
      </c>
      <c r="E36" s="4"/>
      <c r="F36" s="5" t="s">
        <v>110</v>
      </c>
      <c r="G36" s="4" t="s">
        <v>109</v>
      </c>
      <c r="H36" s="54">
        <v>16.899999999999999</v>
      </c>
      <c r="I36" s="58"/>
    </row>
    <row r="37" spans="1:9" s="52" customFormat="1" ht="17.25" customHeight="1">
      <c r="A37" s="2"/>
      <c r="B37" s="5" t="s">
        <v>111</v>
      </c>
      <c r="C37" s="4" t="s">
        <v>112</v>
      </c>
      <c r="D37" s="54">
        <v>2.27</v>
      </c>
      <c r="E37" s="4"/>
      <c r="F37" s="5" t="s">
        <v>111</v>
      </c>
      <c r="G37" s="4" t="s">
        <v>112</v>
      </c>
      <c r="H37" s="57">
        <v>19.829999999999998</v>
      </c>
      <c r="I37" s="58"/>
    </row>
    <row r="38" spans="1:9" s="52" customFormat="1" ht="13.5" customHeight="1">
      <c r="A38" s="8" t="s">
        <v>113</v>
      </c>
      <c r="B38" s="7"/>
      <c r="C38" s="19" t="s">
        <v>114</v>
      </c>
      <c r="D38" s="53">
        <f>D39+D40</f>
        <v>14</v>
      </c>
      <c r="E38" s="19">
        <v>303</v>
      </c>
      <c r="F38" s="7"/>
      <c r="G38" s="19" t="s">
        <v>114</v>
      </c>
      <c r="H38" s="53">
        <f>H39+H40</f>
        <v>14</v>
      </c>
      <c r="I38" s="6"/>
    </row>
    <row r="39" spans="1:9" s="52" customFormat="1" ht="13.5" customHeight="1">
      <c r="A39" s="2"/>
      <c r="B39" s="5" t="s">
        <v>67</v>
      </c>
      <c r="C39" s="4" t="s">
        <v>115</v>
      </c>
      <c r="D39" s="54"/>
      <c r="E39" s="4"/>
      <c r="F39" s="5" t="s">
        <v>116</v>
      </c>
      <c r="G39" s="4" t="s">
        <v>117</v>
      </c>
      <c r="H39" s="57">
        <v>0</v>
      </c>
      <c r="I39" s="1"/>
    </row>
    <row r="40" spans="1:9" s="52" customFormat="1" ht="13.5" customHeight="1">
      <c r="A40" s="2"/>
      <c r="B40" s="5" t="s">
        <v>111</v>
      </c>
      <c r="C40" s="4" t="s">
        <v>118</v>
      </c>
      <c r="D40" s="54">
        <v>14</v>
      </c>
      <c r="E40" s="4"/>
      <c r="F40" s="5" t="s">
        <v>111</v>
      </c>
      <c r="G40" s="4" t="s">
        <v>118</v>
      </c>
      <c r="H40" s="57">
        <v>14</v>
      </c>
      <c r="I40" s="1"/>
    </row>
    <row r="41" spans="1:9" s="52" customFormat="1" ht="13.5" customHeight="1">
      <c r="A41" s="123" t="s">
        <v>7</v>
      </c>
      <c r="B41" s="123"/>
      <c r="C41" s="123"/>
      <c r="D41" s="53">
        <f>D7+D19+D38</f>
        <v>928.15999999999985</v>
      </c>
      <c r="E41" s="4"/>
      <c r="F41" s="4"/>
      <c r="G41" s="4"/>
      <c r="H41" s="177">
        <v>928.16</v>
      </c>
      <c r="I41" s="1"/>
    </row>
  </sheetData>
  <sheetProtection formatCells="0" formatColumns="0" formatRows="0"/>
  <mergeCells count="33">
    <mergeCell ref="A2:I2"/>
    <mergeCell ref="C5:C6"/>
    <mergeCell ref="G5:G6"/>
    <mergeCell ref="H5:H6"/>
    <mergeCell ref="D20:D30"/>
    <mergeCell ref="E11:E15"/>
    <mergeCell ref="E20:E30"/>
    <mergeCell ref="E17:E18"/>
    <mergeCell ref="B17:B18"/>
    <mergeCell ref="A17:A18"/>
    <mergeCell ref="C17:C18"/>
    <mergeCell ref="E8:E10"/>
    <mergeCell ref="I5:I6"/>
    <mergeCell ref="D5:D6"/>
    <mergeCell ref="H3:I3"/>
    <mergeCell ref="B3:D3"/>
    <mergeCell ref="A4:D4"/>
    <mergeCell ref="E4:I4"/>
    <mergeCell ref="A5:B5"/>
    <mergeCell ref="E5:F5"/>
    <mergeCell ref="D17:D18"/>
    <mergeCell ref="D11:D15"/>
    <mergeCell ref="D8:D10"/>
    <mergeCell ref="A41:C41"/>
    <mergeCell ref="A8:A10"/>
    <mergeCell ref="A11:A15"/>
    <mergeCell ref="A20:A30"/>
    <mergeCell ref="B8:B10"/>
    <mergeCell ref="B11:B15"/>
    <mergeCell ref="B20:B30"/>
    <mergeCell ref="C8:C10"/>
    <mergeCell ref="C11:C15"/>
    <mergeCell ref="C20:C30"/>
  </mergeCells>
  <phoneticPr fontId="1" type="noConversion"/>
  <pageMargins left="0.70866141732283472" right="0.70866141732283472" top="0.15748031496062992" bottom="0.15748031496062992" header="0.19685039370078741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"/>
  <sheetViews>
    <sheetView showGridLines="0" showZeros="0" view="pageBreakPreview" zoomScale="60" workbookViewId="0">
      <selection activeCell="V7" sqref="V7"/>
    </sheetView>
  </sheetViews>
  <sheetFormatPr defaultRowHeight="13.5"/>
  <cols>
    <col min="1" max="1" width="6.5" style="24" customWidth="1"/>
    <col min="2" max="2" width="6.625" style="24" customWidth="1"/>
    <col min="3" max="3" width="4.625" style="24" customWidth="1"/>
    <col min="4" max="4" width="7.875" style="24" customWidth="1"/>
    <col min="5" max="5" width="5.875" style="24" customWidth="1"/>
    <col min="6" max="7" width="7.125" style="24" customWidth="1"/>
    <col min="8" max="16384" width="9" style="24"/>
  </cols>
  <sheetData>
    <row r="1" spans="1:20" ht="13.5" customHeight="1">
      <c r="O1" s="92"/>
      <c r="P1" s="92"/>
      <c r="Q1" s="92"/>
      <c r="R1" s="92"/>
      <c r="S1" s="148" t="s">
        <v>122</v>
      </c>
      <c r="T1" s="148"/>
    </row>
    <row r="2" spans="1:20" ht="27" customHeight="1">
      <c r="O2" s="149"/>
      <c r="P2" s="149"/>
      <c r="Q2" s="149"/>
      <c r="R2" s="149"/>
      <c r="S2" s="149"/>
      <c r="T2" s="149"/>
    </row>
    <row r="3" spans="1:20" ht="13.5" customHeight="1">
      <c r="A3" s="93" t="s">
        <v>198</v>
      </c>
      <c r="B3" s="111" t="s">
        <v>185</v>
      </c>
      <c r="O3" s="150"/>
      <c r="P3" s="150"/>
      <c r="Q3" s="150"/>
      <c r="R3" s="150"/>
      <c r="S3" s="150" t="s">
        <v>2</v>
      </c>
      <c r="T3" s="150"/>
    </row>
    <row r="4" spans="1:20" s="46" customFormat="1" ht="13.5" customHeight="1">
      <c r="A4" s="145" t="s">
        <v>148</v>
      </c>
      <c r="B4" s="145" t="s">
        <v>127</v>
      </c>
      <c r="C4" s="143" t="s">
        <v>226</v>
      </c>
      <c r="D4" s="143"/>
      <c r="E4" s="143"/>
      <c r="F4" s="143"/>
      <c r="G4" s="143"/>
      <c r="H4" s="143"/>
      <c r="I4" s="143" t="s">
        <v>240</v>
      </c>
      <c r="J4" s="143"/>
      <c r="K4" s="143"/>
      <c r="L4" s="143"/>
      <c r="M4" s="143"/>
      <c r="N4" s="143"/>
      <c r="O4" s="143" t="s">
        <v>241</v>
      </c>
      <c r="P4" s="143"/>
      <c r="Q4" s="143"/>
      <c r="R4" s="143"/>
      <c r="S4" s="143"/>
      <c r="T4" s="143"/>
    </row>
    <row r="5" spans="1:20" s="46" customFormat="1" ht="13.5" customHeight="1">
      <c r="A5" s="146"/>
      <c r="B5" s="146"/>
      <c r="C5" s="143" t="s">
        <v>7</v>
      </c>
      <c r="D5" s="144" t="s">
        <v>123</v>
      </c>
      <c r="E5" s="143" t="s">
        <v>124</v>
      </c>
      <c r="F5" s="143"/>
      <c r="G5" s="143"/>
      <c r="H5" s="144" t="s">
        <v>107</v>
      </c>
      <c r="I5" s="143" t="s">
        <v>7</v>
      </c>
      <c r="J5" s="144" t="s">
        <v>123</v>
      </c>
      <c r="K5" s="143" t="s">
        <v>124</v>
      </c>
      <c r="L5" s="143"/>
      <c r="M5" s="143"/>
      <c r="N5" s="144" t="s">
        <v>107</v>
      </c>
      <c r="O5" s="143" t="s">
        <v>7</v>
      </c>
      <c r="P5" s="144" t="s">
        <v>123</v>
      </c>
      <c r="Q5" s="143" t="s">
        <v>124</v>
      </c>
      <c r="R5" s="143"/>
      <c r="S5" s="143"/>
      <c r="T5" s="144" t="s">
        <v>107</v>
      </c>
    </row>
    <row r="6" spans="1:20" s="46" customFormat="1" ht="24" customHeight="1">
      <c r="A6" s="147"/>
      <c r="B6" s="147"/>
      <c r="C6" s="143"/>
      <c r="D6" s="144"/>
      <c r="E6" s="60" t="s">
        <v>53</v>
      </c>
      <c r="F6" s="60" t="s">
        <v>125</v>
      </c>
      <c r="G6" s="60" t="s">
        <v>126</v>
      </c>
      <c r="H6" s="144"/>
      <c r="I6" s="143"/>
      <c r="J6" s="144"/>
      <c r="K6" s="110" t="s">
        <v>53</v>
      </c>
      <c r="L6" s="110" t="s">
        <v>125</v>
      </c>
      <c r="M6" s="110" t="s">
        <v>126</v>
      </c>
      <c r="N6" s="144"/>
      <c r="O6" s="143"/>
      <c r="P6" s="144"/>
      <c r="Q6" s="110" t="s">
        <v>53</v>
      </c>
      <c r="R6" s="110" t="s">
        <v>125</v>
      </c>
      <c r="S6" s="110" t="s">
        <v>126</v>
      </c>
      <c r="T6" s="144"/>
    </row>
    <row r="7" spans="1:20" s="97" customFormat="1" ht="13.5" customHeight="1">
      <c r="A7" s="94">
        <v>404001</v>
      </c>
      <c r="B7" s="95" t="s">
        <v>162</v>
      </c>
      <c r="C7" s="96">
        <v>10.66</v>
      </c>
      <c r="D7" s="96">
        <v>0</v>
      </c>
      <c r="E7" s="96">
        <f>G7+H7</f>
        <v>10.66</v>
      </c>
      <c r="F7" s="96">
        <v>0</v>
      </c>
      <c r="G7" s="96">
        <v>9.6999999999999993</v>
      </c>
      <c r="H7" s="96">
        <v>0.96</v>
      </c>
      <c r="I7" s="96">
        <f>J7+K7+N7</f>
        <v>17.939999999999998</v>
      </c>
      <c r="J7" s="96">
        <v>0</v>
      </c>
      <c r="K7" s="96">
        <f>L7+M7</f>
        <v>16.899999999999999</v>
      </c>
      <c r="L7" s="96">
        <v>0</v>
      </c>
      <c r="M7" s="96">
        <v>16.899999999999999</v>
      </c>
      <c r="N7" s="96">
        <v>1.04</v>
      </c>
      <c r="O7" s="96">
        <f>P7+Q7+T7</f>
        <v>17.939999999999998</v>
      </c>
      <c r="P7" s="96">
        <v>0</v>
      </c>
      <c r="Q7" s="96">
        <f>R7+S7</f>
        <v>16.899999999999999</v>
      </c>
      <c r="R7" s="96">
        <v>0</v>
      </c>
      <c r="S7" s="96">
        <v>16.899999999999999</v>
      </c>
      <c r="T7" s="96">
        <v>1.04</v>
      </c>
    </row>
  </sheetData>
  <sheetProtection formatCells="0" formatColumns="0" formatRows="0"/>
  <mergeCells count="21">
    <mergeCell ref="C4:H4"/>
    <mergeCell ref="A4:A6"/>
    <mergeCell ref="H5:H6"/>
    <mergeCell ref="S1:T1"/>
    <mergeCell ref="O2:T2"/>
    <mergeCell ref="S3:T3"/>
    <mergeCell ref="B4:B6"/>
    <mergeCell ref="O3:R3"/>
    <mergeCell ref="E5:G5"/>
    <mergeCell ref="C5:C6"/>
    <mergeCell ref="D5:D6"/>
    <mergeCell ref="I4:N4"/>
    <mergeCell ref="I5:I6"/>
    <mergeCell ref="J5:J6"/>
    <mergeCell ref="K5:M5"/>
    <mergeCell ref="N5:N6"/>
    <mergeCell ref="O4:T4"/>
    <mergeCell ref="O5:O6"/>
    <mergeCell ref="P5:P6"/>
    <mergeCell ref="Q5:S5"/>
    <mergeCell ref="T5:T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showGridLines="0" showZeros="0" workbookViewId="0">
      <selection activeCell="A7" sqref="A7"/>
    </sheetView>
  </sheetViews>
  <sheetFormatPr defaultRowHeight="13.5"/>
  <cols>
    <col min="1" max="1" width="16.75" style="24" customWidth="1"/>
    <col min="2" max="2" width="33.25" style="24" customWidth="1"/>
    <col min="3" max="3" width="32.125" style="24" customWidth="1"/>
    <col min="4" max="4" width="22.25" style="24" customWidth="1"/>
    <col min="5" max="5" width="22.75" style="24" customWidth="1"/>
    <col min="6" max="16384" width="9" style="24"/>
  </cols>
  <sheetData>
    <row r="1" spans="1:5" ht="16.5" customHeight="1">
      <c r="A1" s="21"/>
      <c r="B1" s="21"/>
      <c r="C1" s="21"/>
      <c r="D1" s="151" t="s">
        <v>128</v>
      </c>
      <c r="E1" s="151"/>
    </row>
    <row r="2" spans="1:5" s="61" customFormat="1" ht="18.75" customHeight="1">
      <c r="A2" s="152" t="s">
        <v>129</v>
      </c>
      <c r="B2" s="152"/>
      <c r="C2" s="152"/>
      <c r="D2" s="152"/>
      <c r="E2" s="152"/>
    </row>
    <row r="3" spans="1:5" ht="18.75" customHeight="1">
      <c r="A3" s="157" t="s">
        <v>216</v>
      </c>
      <c r="B3" s="157"/>
      <c r="C3" s="157"/>
      <c r="D3" s="153" t="s">
        <v>2</v>
      </c>
      <c r="E3" s="153"/>
    </row>
    <row r="4" spans="1:5" s="25" customFormat="1" ht="21.75" customHeight="1">
      <c r="A4" s="155" t="s">
        <v>51</v>
      </c>
      <c r="B4" s="155" t="s">
        <v>130</v>
      </c>
      <c r="C4" s="155" t="s">
        <v>131</v>
      </c>
      <c r="D4" s="155"/>
      <c r="E4" s="155"/>
    </row>
    <row r="5" spans="1:5" s="25" customFormat="1" ht="18.75" customHeight="1">
      <c r="A5" s="155"/>
      <c r="B5" s="155"/>
      <c r="C5" s="62" t="s">
        <v>7</v>
      </c>
      <c r="D5" s="62" t="s">
        <v>54</v>
      </c>
      <c r="E5" s="62" t="s">
        <v>55</v>
      </c>
    </row>
    <row r="6" spans="1:5" s="65" customFormat="1" ht="21.75" customHeight="1">
      <c r="A6" s="63"/>
      <c r="B6" s="63" t="s">
        <v>7</v>
      </c>
      <c r="C6" s="64"/>
      <c r="D6" s="64">
        <v>0</v>
      </c>
      <c r="E6" s="64"/>
    </row>
    <row r="7" spans="1:5" s="25" customFormat="1" ht="21.75" customHeight="1">
      <c r="A7" s="63"/>
      <c r="B7" s="63"/>
      <c r="C7" s="64"/>
      <c r="D7" s="62">
        <v>0</v>
      </c>
      <c r="E7" s="64"/>
    </row>
    <row r="8" spans="1:5" s="25" customFormat="1" ht="21.75" customHeight="1">
      <c r="A8" s="62"/>
      <c r="B8" s="62"/>
      <c r="C8" s="62"/>
      <c r="D8" s="62"/>
      <c r="E8" s="62"/>
    </row>
    <row r="9" spans="1:5" s="25" customFormat="1" ht="21.75" customHeight="1">
      <c r="A9" s="155" t="s">
        <v>7</v>
      </c>
      <c r="B9" s="155"/>
      <c r="C9" s="66"/>
      <c r="D9" s="62">
        <v>0</v>
      </c>
      <c r="E9" s="62"/>
    </row>
    <row r="10" spans="1:5" s="25" customFormat="1" ht="25.5" customHeight="1">
      <c r="A10" s="156" t="s">
        <v>132</v>
      </c>
      <c r="B10" s="156"/>
      <c r="C10" s="156"/>
      <c r="D10" s="156"/>
      <c r="E10" s="156"/>
    </row>
    <row r="11" spans="1:5" s="25" customFormat="1" ht="25.5" customHeight="1">
      <c r="A11" s="156" t="s">
        <v>133</v>
      </c>
      <c r="B11" s="156"/>
      <c r="C11" s="156"/>
      <c r="D11" s="156"/>
      <c r="E11" s="156"/>
    </row>
    <row r="12" spans="1:5" ht="25.5" customHeight="1">
      <c r="A12" s="154"/>
      <c r="B12" s="154"/>
      <c r="C12" s="154"/>
      <c r="D12" s="154"/>
      <c r="E12" s="154"/>
    </row>
  </sheetData>
  <sheetProtection formatCells="0" formatColumns="0" formatRows="0"/>
  <mergeCells count="11">
    <mergeCell ref="D1:E1"/>
    <mergeCell ref="A2:E2"/>
    <mergeCell ref="D3:E3"/>
    <mergeCell ref="A12:E12"/>
    <mergeCell ref="A4:A5"/>
    <mergeCell ref="B4:B5"/>
    <mergeCell ref="C4:E4"/>
    <mergeCell ref="A9:B9"/>
    <mergeCell ref="A10:E10"/>
    <mergeCell ref="A11:E11"/>
    <mergeCell ref="A3:C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workbookViewId="0">
      <selection activeCell="E40" sqref="E40"/>
    </sheetView>
  </sheetViews>
  <sheetFormatPr defaultRowHeight="13.5"/>
  <cols>
    <col min="1" max="1" width="4.625" style="24" customWidth="1"/>
    <col min="2" max="2" width="29.375" style="24" customWidth="1"/>
    <col min="3" max="3" width="24.375" style="24" customWidth="1"/>
    <col min="4" max="4" width="43.25" style="24" customWidth="1"/>
    <col min="5" max="5" width="27.375" style="24" customWidth="1"/>
    <col min="6" max="16384" width="9" style="24"/>
  </cols>
  <sheetData>
    <row r="1" spans="1:5" ht="13.5" customHeight="1"/>
    <row r="2" spans="1:5" ht="17.25" customHeight="1">
      <c r="B2" s="98"/>
      <c r="C2" s="98"/>
      <c r="D2" s="98"/>
      <c r="E2" s="99" t="s">
        <v>134</v>
      </c>
    </row>
    <row r="3" spans="1:5" ht="18" customHeight="1">
      <c r="B3" s="158" t="s">
        <v>135</v>
      </c>
      <c r="C3" s="158"/>
      <c r="D3" s="158"/>
      <c r="E3" s="158"/>
    </row>
    <row r="4" spans="1:5" ht="18" customHeight="1">
      <c r="A4" s="100"/>
      <c r="B4" s="160" t="s">
        <v>229</v>
      </c>
      <c r="C4" s="161"/>
      <c r="D4" s="18" t="s">
        <v>232</v>
      </c>
      <c r="E4" s="101" t="s">
        <v>2</v>
      </c>
    </row>
    <row r="5" spans="1:5" ht="15" customHeight="1">
      <c r="B5" s="159" t="s">
        <v>3</v>
      </c>
      <c r="C5" s="159"/>
      <c r="D5" s="159" t="s">
        <v>4</v>
      </c>
      <c r="E5" s="159"/>
    </row>
    <row r="6" spans="1:5" ht="15" customHeight="1">
      <c r="B6" s="16" t="s">
        <v>5</v>
      </c>
      <c r="C6" s="17" t="s">
        <v>6</v>
      </c>
      <c r="D6" s="16" t="s">
        <v>5</v>
      </c>
      <c r="E6" s="17" t="s">
        <v>6</v>
      </c>
    </row>
    <row r="7" spans="1:5" s="52" customFormat="1" ht="15" customHeight="1">
      <c r="B7" s="15" t="s">
        <v>136</v>
      </c>
      <c r="C7" s="102">
        <v>12280.08</v>
      </c>
      <c r="D7" s="103" t="s">
        <v>19</v>
      </c>
      <c r="E7" s="104"/>
    </row>
    <row r="8" spans="1:5" s="52" customFormat="1" ht="15" customHeight="1">
      <c r="B8" s="15" t="s">
        <v>137</v>
      </c>
      <c r="C8" s="102"/>
      <c r="D8" s="103" t="s">
        <v>20</v>
      </c>
      <c r="E8" s="104"/>
    </row>
    <row r="9" spans="1:5" s="52" customFormat="1" ht="15" customHeight="1">
      <c r="B9" s="15" t="s">
        <v>138</v>
      </c>
      <c r="C9" s="102"/>
      <c r="D9" s="103" t="s">
        <v>21</v>
      </c>
      <c r="E9" s="104"/>
    </row>
    <row r="10" spans="1:5" s="52" customFormat="1" ht="15" customHeight="1">
      <c r="B10" s="15" t="s">
        <v>139</v>
      </c>
      <c r="C10" s="102"/>
      <c r="D10" s="103" t="s">
        <v>22</v>
      </c>
      <c r="E10" s="104"/>
    </row>
    <row r="11" spans="1:5" s="52" customFormat="1" ht="15" customHeight="1">
      <c r="B11" s="15" t="s">
        <v>140</v>
      </c>
      <c r="C11" s="102"/>
      <c r="D11" s="103" t="s">
        <v>23</v>
      </c>
      <c r="E11" s="104"/>
    </row>
    <row r="12" spans="1:5" s="52" customFormat="1" ht="9.75" customHeight="1">
      <c r="B12" s="15"/>
      <c r="C12" s="102"/>
      <c r="D12" s="103" t="s">
        <v>24</v>
      </c>
      <c r="E12" s="104"/>
    </row>
    <row r="13" spans="1:5" s="52" customFormat="1" ht="9.75" customHeight="1">
      <c r="B13" s="105"/>
      <c r="C13" s="104"/>
      <c r="D13" s="103" t="s">
        <v>25</v>
      </c>
      <c r="E13" s="104"/>
    </row>
    <row r="14" spans="1:5" s="52" customFormat="1" ht="9.75" customHeight="1">
      <c r="B14" s="105"/>
      <c r="C14" s="104"/>
      <c r="D14" s="103" t="s">
        <v>26</v>
      </c>
      <c r="E14" s="104">
        <v>179.76</v>
      </c>
    </row>
    <row r="15" spans="1:5" s="52" customFormat="1" ht="9.75" customHeight="1">
      <c r="B15" s="105"/>
      <c r="C15" s="104"/>
      <c r="D15" s="103" t="s">
        <v>27</v>
      </c>
      <c r="E15" s="104">
        <v>12826.45</v>
      </c>
    </row>
    <row r="16" spans="1:5" s="52" customFormat="1" ht="9.75" customHeight="1">
      <c r="B16" s="15"/>
      <c r="C16" s="102"/>
      <c r="D16" s="103" t="s">
        <v>28</v>
      </c>
      <c r="E16" s="104"/>
    </row>
    <row r="17" spans="2:5" s="52" customFormat="1" ht="9.75" customHeight="1">
      <c r="B17" s="15"/>
      <c r="C17" s="102"/>
      <c r="D17" s="103" t="s">
        <v>29</v>
      </c>
      <c r="E17" s="104"/>
    </row>
    <row r="18" spans="2:5" s="52" customFormat="1" ht="9.75" customHeight="1">
      <c r="B18" s="15"/>
      <c r="C18" s="102"/>
      <c r="D18" s="103" t="s">
        <v>30</v>
      </c>
      <c r="E18" s="104"/>
    </row>
    <row r="19" spans="2:5" s="52" customFormat="1" ht="9.75" customHeight="1">
      <c r="B19" s="15"/>
      <c r="C19" s="102"/>
      <c r="D19" s="103" t="s">
        <v>31</v>
      </c>
      <c r="E19" s="104"/>
    </row>
    <row r="20" spans="2:5" s="52" customFormat="1" ht="9.75" customHeight="1">
      <c r="B20" s="15"/>
      <c r="C20" s="102"/>
      <c r="D20" s="103" t="s">
        <v>32</v>
      </c>
      <c r="E20" s="104"/>
    </row>
    <row r="21" spans="2:5" s="52" customFormat="1" ht="9.75" customHeight="1">
      <c r="B21" s="106"/>
      <c r="C21" s="67"/>
      <c r="D21" s="103" t="s">
        <v>33</v>
      </c>
      <c r="E21" s="67"/>
    </row>
    <row r="22" spans="2:5" s="52" customFormat="1" ht="9.75" customHeight="1">
      <c r="B22" s="106"/>
      <c r="C22" s="67"/>
      <c r="D22" s="103" t="s">
        <v>34</v>
      </c>
      <c r="E22" s="67"/>
    </row>
    <row r="23" spans="2:5" s="52" customFormat="1" ht="9.75" customHeight="1">
      <c r="B23" s="106"/>
      <c r="C23" s="67"/>
      <c r="D23" s="103" t="s">
        <v>35</v>
      </c>
      <c r="E23" s="67"/>
    </row>
    <row r="24" spans="2:5" s="52" customFormat="1" ht="9.75" customHeight="1">
      <c r="B24" s="106"/>
      <c r="C24" s="67"/>
      <c r="D24" s="103" t="s">
        <v>36</v>
      </c>
      <c r="E24" s="67"/>
    </row>
    <row r="25" spans="2:5" s="52" customFormat="1" ht="9.75" customHeight="1">
      <c r="B25" s="106"/>
      <c r="C25" s="67"/>
      <c r="D25" s="103" t="s">
        <v>37</v>
      </c>
      <c r="E25" s="67">
        <v>70.680000000000007</v>
      </c>
    </row>
    <row r="26" spans="2:5" s="52" customFormat="1" ht="9.75" customHeight="1">
      <c r="B26" s="106"/>
      <c r="C26" s="67"/>
      <c r="D26" s="103" t="s">
        <v>38</v>
      </c>
      <c r="E26" s="67"/>
    </row>
    <row r="27" spans="2:5" s="52" customFormat="1" ht="11.25" customHeight="1">
      <c r="B27" s="106"/>
      <c r="C27" s="67"/>
      <c r="D27" s="103" t="s">
        <v>39</v>
      </c>
      <c r="E27" s="67"/>
    </row>
    <row r="28" spans="2:5" s="52" customFormat="1" ht="11.25" customHeight="1">
      <c r="B28" s="106"/>
      <c r="C28" s="67"/>
      <c r="D28" s="103" t="s">
        <v>40</v>
      </c>
      <c r="E28" s="67"/>
    </row>
    <row r="29" spans="2:5" s="52" customFormat="1" ht="11.25" customHeight="1">
      <c r="B29" s="106"/>
      <c r="C29" s="67"/>
      <c r="D29" s="103" t="s">
        <v>41</v>
      </c>
      <c r="E29" s="67"/>
    </row>
    <row r="30" spans="2:5" s="52" customFormat="1" ht="11.25" customHeight="1">
      <c r="B30" s="106"/>
      <c r="C30" s="67"/>
      <c r="D30" s="103" t="s">
        <v>42</v>
      </c>
      <c r="E30" s="67"/>
    </row>
    <row r="31" spans="2:5" s="52" customFormat="1" ht="11.25" customHeight="1">
      <c r="B31" s="106"/>
      <c r="C31" s="67"/>
      <c r="D31" s="103" t="s">
        <v>43</v>
      </c>
      <c r="E31" s="67"/>
    </row>
    <row r="32" spans="2:5" s="52" customFormat="1" ht="11.25" customHeight="1">
      <c r="B32" s="106"/>
      <c r="C32" s="67"/>
      <c r="D32" s="103" t="s">
        <v>44</v>
      </c>
      <c r="E32" s="67"/>
    </row>
    <row r="33" spans="2:5" s="52" customFormat="1" ht="11.25" customHeight="1">
      <c r="B33" s="106"/>
      <c r="C33" s="67"/>
      <c r="D33" s="103" t="s">
        <v>45</v>
      </c>
      <c r="E33" s="67"/>
    </row>
    <row r="34" spans="2:5" ht="11.25" customHeight="1">
      <c r="B34" s="107"/>
      <c r="C34" s="108"/>
      <c r="D34" s="107"/>
      <c r="E34" s="108"/>
    </row>
    <row r="35" spans="2:5" ht="15" customHeight="1">
      <c r="B35" s="107"/>
      <c r="C35" s="108"/>
      <c r="D35" s="107"/>
      <c r="E35" s="108"/>
    </row>
    <row r="36" spans="2:5" s="52" customFormat="1" ht="15" customHeight="1">
      <c r="B36" s="15" t="s">
        <v>141</v>
      </c>
      <c r="C36" s="102">
        <f>C7</f>
        <v>12280.08</v>
      </c>
      <c r="D36" s="15" t="s">
        <v>142</v>
      </c>
      <c r="E36" s="102">
        <f>E14+E15+E25</f>
        <v>13076.890000000001</v>
      </c>
    </row>
    <row r="37" spans="2:5" ht="15" customHeight="1">
      <c r="B37" s="16" t="s">
        <v>143</v>
      </c>
      <c r="C37" s="109"/>
      <c r="D37" s="16"/>
      <c r="E37" s="109"/>
    </row>
    <row r="38" spans="2:5" s="52" customFormat="1" ht="15" customHeight="1">
      <c r="B38" s="15" t="s">
        <v>144</v>
      </c>
      <c r="C38" s="102">
        <v>796.81</v>
      </c>
      <c r="D38" s="15" t="s">
        <v>145</v>
      </c>
      <c r="E38" s="102">
        <v>0</v>
      </c>
    </row>
    <row r="39" spans="2:5" s="52" customFormat="1" ht="15" customHeight="1">
      <c r="B39" s="15" t="s">
        <v>17</v>
      </c>
      <c r="C39" s="102">
        <f>C36+C38</f>
        <v>13076.89</v>
      </c>
      <c r="D39" s="15" t="s">
        <v>18</v>
      </c>
      <c r="E39" s="102">
        <f>E36</f>
        <v>13076.890000000001</v>
      </c>
    </row>
  </sheetData>
  <sheetProtection formatCells="0" formatColumns="0" formatRows="0"/>
  <mergeCells count="4">
    <mergeCell ref="B3:E3"/>
    <mergeCell ref="B5:C5"/>
    <mergeCell ref="D5:E5"/>
    <mergeCell ref="B4:C4"/>
  </mergeCells>
  <phoneticPr fontId="1" type="noConversion"/>
  <pageMargins left="0.70866141732283472" right="0.70866141732283472" top="0.15748031496062992" bottom="0.74803149606299213" header="0.19685039370078741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5"/>
  <sheetViews>
    <sheetView showGridLines="0" showZeros="0" workbookViewId="0">
      <selection activeCell="F12" sqref="F12"/>
    </sheetView>
  </sheetViews>
  <sheetFormatPr defaultRowHeight="13.5"/>
  <cols>
    <col min="1" max="1" width="11" style="70" customWidth="1"/>
    <col min="2" max="2" width="23.25" style="70" customWidth="1"/>
    <col min="3" max="3" width="13.125" style="70" customWidth="1"/>
    <col min="4" max="4" width="9" style="70"/>
    <col min="5" max="5" width="12.375" style="70" customWidth="1"/>
    <col min="6" max="6" width="11.25" style="70" customWidth="1"/>
    <col min="7" max="16384" width="9" style="70"/>
  </cols>
  <sheetData>
    <row r="1" spans="1:12" ht="13.5" customHeight="1">
      <c r="A1" s="78"/>
      <c r="B1" s="79"/>
      <c r="C1" s="80"/>
      <c r="D1" s="80"/>
      <c r="E1" s="80"/>
      <c r="F1" s="78"/>
      <c r="G1" s="78"/>
      <c r="H1" s="78"/>
      <c r="I1" s="78"/>
      <c r="J1" s="78"/>
      <c r="K1" s="163" t="s">
        <v>149</v>
      </c>
      <c r="L1" s="163"/>
    </row>
    <row r="2" spans="1:12" ht="19.5" customHeight="1">
      <c r="A2" s="162" t="s">
        <v>150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13.5" customHeight="1">
      <c r="A3" s="81" t="s">
        <v>218</v>
      </c>
      <c r="B3" s="82" t="s">
        <v>204</v>
      </c>
      <c r="C3" s="83"/>
      <c r="D3" s="84"/>
      <c r="E3" s="84"/>
      <c r="F3" s="84" t="s">
        <v>231</v>
      </c>
      <c r="G3" s="84"/>
      <c r="H3" s="84"/>
      <c r="I3" s="84"/>
      <c r="J3" s="85"/>
      <c r="K3" s="166" t="s">
        <v>2</v>
      </c>
      <c r="L3" s="166"/>
    </row>
    <row r="4" spans="1:12" ht="19.5" customHeight="1">
      <c r="A4" s="167" t="s">
        <v>151</v>
      </c>
      <c r="B4" s="167"/>
      <c r="C4" s="164" t="s">
        <v>7</v>
      </c>
      <c r="D4" s="164" t="s">
        <v>144</v>
      </c>
      <c r="E4" s="164" t="s">
        <v>152</v>
      </c>
      <c r="F4" s="164" t="s">
        <v>153</v>
      </c>
      <c r="G4" s="164" t="s">
        <v>146</v>
      </c>
      <c r="H4" s="164" t="s">
        <v>147</v>
      </c>
      <c r="I4" s="164" t="s">
        <v>154</v>
      </c>
      <c r="J4" s="164" t="s">
        <v>155</v>
      </c>
      <c r="K4" s="164" t="s">
        <v>156</v>
      </c>
      <c r="L4" s="164" t="s">
        <v>143</v>
      </c>
    </row>
    <row r="5" spans="1:12" ht="23.25" customHeight="1">
      <c r="A5" s="86" t="s">
        <v>51</v>
      </c>
      <c r="B5" s="87" t="s">
        <v>52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12" ht="13.5" customHeight="1">
      <c r="A6" s="75"/>
      <c r="B6" s="76" t="s">
        <v>7</v>
      </c>
      <c r="C6" s="77">
        <v>2030.42</v>
      </c>
      <c r="D6" s="77"/>
      <c r="E6" s="77">
        <v>2030.42</v>
      </c>
      <c r="F6" s="77"/>
      <c r="G6" s="77">
        <v>0</v>
      </c>
      <c r="H6" s="77">
        <v>0</v>
      </c>
      <c r="I6" s="77"/>
      <c r="J6" s="77"/>
      <c r="K6" s="77">
        <v>0</v>
      </c>
      <c r="L6" s="77"/>
    </row>
    <row r="7" spans="1:12" ht="13.5" customHeight="1">
      <c r="A7" s="75" t="s">
        <v>217</v>
      </c>
      <c r="B7" s="76" t="s">
        <v>165</v>
      </c>
      <c r="C7" s="77">
        <v>88.99</v>
      </c>
      <c r="D7" s="77"/>
      <c r="E7" s="77">
        <v>88.99</v>
      </c>
      <c r="F7" s="77"/>
      <c r="G7" s="77">
        <v>0</v>
      </c>
      <c r="H7" s="77">
        <v>0</v>
      </c>
      <c r="I7" s="77"/>
      <c r="J7" s="77"/>
      <c r="K7" s="77">
        <v>0</v>
      </c>
      <c r="L7" s="77"/>
    </row>
    <row r="8" spans="1:12" ht="13.5" customHeight="1">
      <c r="A8" s="75" t="s">
        <v>186</v>
      </c>
      <c r="B8" s="76" t="s">
        <v>166</v>
      </c>
      <c r="C8" s="77">
        <v>88.99</v>
      </c>
      <c r="D8" s="77"/>
      <c r="E8" s="77">
        <v>88.99</v>
      </c>
      <c r="F8" s="77"/>
      <c r="G8" s="77">
        <v>0</v>
      </c>
      <c r="H8" s="77">
        <v>0</v>
      </c>
      <c r="I8" s="77"/>
      <c r="J8" s="77"/>
      <c r="K8" s="77">
        <v>0</v>
      </c>
      <c r="L8" s="77"/>
    </row>
    <row r="9" spans="1:12" ht="13.5" customHeight="1">
      <c r="A9" s="75" t="s">
        <v>187</v>
      </c>
      <c r="B9" s="76" t="s">
        <v>167</v>
      </c>
      <c r="C9" s="77">
        <v>80.680000000000007</v>
      </c>
      <c r="D9" s="77"/>
      <c r="E9" s="77">
        <v>80.680000000000007</v>
      </c>
      <c r="F9" s="77"/>
      <c r="G9" s="77">
        <v>0</v>
      </c>
      <c r="H9" s="77">
        <v>0</v>
      </c>
      <c r="I9" s="77"/>
      <c r="J9" s="77"/>
      <c r="K9" s="77">
        <v>0</v>
      </c>
      <c r="L9" s="77"/>
    </row>
    <row r="10" spans="1:12" ht="13.5" customHeight="1">
      <c r="A10" s="75" t="s">
        <v>219</v>
      </c>
      <c r="B10" s="76" t="s">
        <v>220</v>
      </c>
      <c r="C10" s="77">
        <v>8.31</v>
      </c>
      <c r="D10" s="77"/>
      <c r="E10" s="77">
        <v>8.31</v>
      </c>
      <c r="F10" s="77"/>
      <c r="G10" s="77"/>
      <c r="H10" s="77"/>
      <c r="I10" s="77"/>
      <c r="J10" s="77"/>
      <c r="K10" s="77"/>
      <c r="L10" s="77"/>
    </row>
    <row r="11" spans="1:12" ht="13.5" customHeight="1">
      <c r="A11" s="75" t="s">
        <v>168</v>
      </c>
      <c r="B11" s="76" t="s">
        <v>169</v>
      </c>
      <c r="C11" s="77">
        <v>1885.51</v>
      </c>
      <c r="D11" s="77"/>
      <c r="E11" s="77">
        <v>1885.51</v>
      </c>
      <c r="F11" s="77"/>
      <c r="G11" s="77">
        <v>0</v>
      </c>
      <c r="H11" s="77">
        <v>0</v>
      </c>
      <c r="I11" s="77"/>
      <c r="J11" s="77"/>
      <c r="K11" s="77">
        <v>0</v>
      </c>
      <c r="L11" s="77"/>
    </row>
    <row r="12" spans="1:12" ht="13.5" customHeight="1">
      <c r="A12" s="75" t="s">
        <v>188</v>
      </c>
      <c r="B12" s="76" t="s">
        <v>170</v>
      </c>
      <c r="C12" s="77">
        <v>57.61</v>
      </c>
      <c r="D12" s="77"/>
      <c r="E12" s="77">
        <v>57.61</v>
      </c>
      <c r="F12" s="77"/>
      <c r="G12" s="77">
        <v>0</v>
      </c>
      <c r="H12" s="77">
        <v>0</v>
      </c>
      <c r="I12" s="77"/>
      <c r="J12" s="77"/>
      <c r="K12" s="77">
        <v>0</v>
      </c>
      <c r="L12" s="77"/>
    </row>
    <row r="13" spans="1:12" ht="13.5" customHeight="1">
      <c r="A13" s="75" t="s">
        <v>189</v>
      </c>
      <c r="B13" s="76" t="s">
        <v>171</v>
      </c>
      <c r="C13" s="77">
        <v>40.340000000000003</v>
      </c>
      <c r="D13" s="77"/>
      <c r="E13" s="77">
        <v>40.340000000000003</v>
      </c>
      <c r="F13" s="77"/>
      <c r="G13" s="77">
        <v>0</v>
      </c>
      <c r="H13" s="77">
        <v>0</v>
      </c>
      <c r="I13" s="77"/>
      <c r="J13" s="77"/>
      <c r="K13" s="77">
        <v>0</v>
      </c>
      <c r="L13" s="77"/>
    </row>
    <row r="14" spans="1:12" ht="13.5" customHeight="1">
      <c r="A14" s="75" t="s">
        <v>190</v>
      </c>
      <c r="B14" s="76" t="s">
        <v>172</v>
      </c>
      <c r="C14" s="77">
        <v>13.53</v>
      </c>
      <c r="D14" s="77"/>
      <c r="E14" s="77">
        <v>13.53</v>
      </c>
      <c r="F14" s="77"/>
      <c r="G14" s="77">
        <v>0</v>
      </c>
      <c r="H14" s="77">
        <v>0</v>
      </c>
      <c r="I14" s="77"/>
      <c r="J14" s="77"/>
      <c r="K14" s="77">
        <v>0</v>
      </c>
      <c r="L14" s="77"/>
    </row>
    <row r="15" spans="1:12" ht="13.5" customHeight="1">
      <c r="A15" s="75" t="s">
        <v>223</v>
      </c>
      <c r="B15" s="76" t="s">
        <v>225</v>
      </c>
      <c r="C15" s="77">
        <v>3.74</v>
      </c>
      <c r="D15" s="77"/>
      <c r="E15" s="77">
        <v>3.74</v>
      </c>
      <c r="F15" s="77"/>
      <c r="G15" s="77"/>
      <c r="H15" s="77"/>
      <c r="I15" s="77"/>
      <c r="J15" s="77"/>
      <c r="K15" s="77"/>
      <c r="L15" s="77"/>
    </row>
    <row r="16" spans="1:12" ht="13.5" customHeight="1">
      <c r="A16" s="75" t="s">
        <v>221</v>
      </c>
      <c r="B16" s="76" t="s">
        <v>222</v>
      </c>
      <c r="C16" s="77">
        <v>787</v>
      </c>
      <c r="D16" s="77"/>
      <c r="E16" s="77">
        <v>787</v>
      </c>
      <c r="F16" s="77"/>
      <c r="G16" s="77"/>
      <c r="H16" s="77"/>
      <c r="I16" s="77"/>
      <c r="J16" s="77"/>
      <c r="K16" s="77"/>
      <c r="L16" s="77"/>
    </row>
    <row r="17" spans="1:12" ht="13.5" customHeight="1">
      <c r="A17" s="75" t="s">
        <v>191</v>
      </c>
      <c r="B17" s="76" t="s">
        <v>174</v>
      </c>
      <c r="C17" s="77">
        <v>1040.9000000000001</v>
      </c>
      <c r="D17" s="77"/>
      <c r="E17" s="77">
        <v>1040.9000000000001</v>
      </c>
      <c r="F17" s="77"/>
      <c r="G17" s="77">
        <v>0</v>
      </c>
      <c r="H17" s="77">
        <v>0</v>
      </c>
      <c r="I17" s="77"/>
      <c r="J17" s="77"/>
      <c r="K17" s="77">
        <v>0</v>
      </c>
      <c r="L17" s="77"/>
    </row>
    <row r="18" spans="1:12" ht="13.5" customHeight="1">
      <c r="A18" s="75" t="s">
        <v>192</v>
      </c>
      <c r="B18" s="76" t="s">
        <v>175</v>
      </c>
      <c r="C18" s="77">
        <v>609.04</v>
      </c>
      <c r="D18" s="77"/>
      <c r="E18" s="77">
        <v>609.04</v>
      </c>
      <c r="F18" s="77"/>
      <c r="G18" s="77">
        <v>0</v>
      </c>
      <c r="H18" s="77">
        <v>0</v>
      </c>
      <c r="I18" s="77"/>
      <c r="J18" s="77"/>
      <c r="K18" s="77">
        <v>0</v>
      </c>
      <c r="L18" s="77"/>
    </row>
    <row r="19" spans="1:12" ht="13.5" customHeight="1">
      <c r="A19" s="75" t="s">
        <v>193</v>
      </c>
      <c r="B19" s="76" t="s">
        <v>176</v>
      </c>
      <c r="C19" s="77">
        <v>36.5</v>
      </c>
      <c r="D19" s="77"/>
      <c r="E19" s="77">
        <v>36.5</v>
      </c>
      <c r="F19" s="77"/>
      <c r="G19" s="77">
        <v>0</v>
      </c>
      <c r="H19" s="77">
        <v>0</v>
      </c>
      <c r="I19" s="77"/>
      <c r="J19" s="77"/>
      <c r="K19" s="77">
        <v>0</v>
      </c>
      <c r="L19" s="77"/>
    </row>
    <row r="20" spans="1:12" ht="13.5" customHeight="1">
      <c r="A20" s="75" t="s">
        <v>194</v>
      </c>
      <c r="B20" s="76" t="s">
        <v>177</v>
      </c>
      <c r="C20" s="77">
        <v>54</v>
      </c>
      <c r="D20" s="77"/>
      <c r="E20" s="77">
        <v>54</v>
      </c>
      <c r="F20" s="77"/>
      <c r="G20" s="77">
        <v>0</v>
      </c>
      <c r="H20" s="77">
        <v>0</v>
      </c>
      <c r="I20" s="77"/>
      <c r="J20" s="77"/>
      <c r="K20" s="77">
        <v>0</v>
      </c>
      <c r="L20" s="77"/>
    </row>
    <row r="21" spans="1:12" ht="13.5" customHeight="1">
      <c r="A21" s="75" t="s">
        <v>195</v>
      </c>
      <c r="B21" s="76" t="s">
        <v>178</v>
      </c>
      <c r="C21" s="77">
        <v>341.36</v>
      </c>
      <c r="D21" s="77"/>
      <c r="E21" s="77">
        <v>341.36</v>
      </c>
      <c r="F21" s="77"/>
      <c r="G21" s="77">
        <v>0</v>
      </c>
      <c r="H21" s="77">
        <v>0</v>
      </c>
      <c r="I21" s="77"/>
      <c r="J21" s="77"/>
      <c r="K21" s="77">
        <v>0</v>
      </c>
      <c r="L21" s="77"/>
    </row>
    <row r="22" spans="1:12" ht="13.5" customHeight="1">
      <c r="A22" s="75" t="s">
        <v>179</v>
      </c>
      <c r="B22" s="76" t="s">
        <v>180</v>
      </c>
      <c r="C22" s="77">
        <v>55.92</v>
      </c>
      <c r="D22" s="77"/>
      <c r="E22" s="77">
        <v>55.92</v>
      </c>
      <c r="F22" s="77"/>
      <c r="G22" s="77">
        <v>0</v>
      </c>
      <c r="H22" s="77">
        <v>0</v>
      </c>
      <c r="I22" s="77"/>
      <c r="J22" s="77"/>
      <c r="K22" s="77">
        <v>0</v>
      </c>
      <c r="L22" s="77"/>
    </row>
    <row r="23" spans="1:12" ht="13.5" customHeight="1">
      <c r="A23" s="75" t="s">
        <v>196</v>
      </c>
      <c r="B23" s="76" t="s">
        <v>181</v>
      </c>
      <c r="C23" s="77">
        <v>55.92</v>
      </c>
      <c r="D23" s="77"/>
      <c r="E23" s="77">
        <v>55.92</v>
      </c>
      <c r="F23" s="77"/>
      <c r="G23" s="77">
        <v>0</v>
      </c>
      <c r="H23" s="77">
        <v>0</v>
      </c>
      <c r="I23" s="77"/>
      <c r="J23" s="77"/>
      <c r="K23" s="77">
        <v>0</v>
      </c>
      <c r="L23" s="77"/>
    </row>
    <row r="24" spans="1:12" ht="13.5" customHeight="1">
      <c r="A24" s="75" t="s">
        <v>197</v>
      </c>
      <c r="B24" s="76" t="s">
        <v>182</v>
      </c>
      <c r="C24" s="77">
        <v>55.92</v>
      </c>
      <c r="D24" s="77"/>
      <c r="E24" s="77">
        <v>55.92</v>
      </c>
      <c r="F24" s="77"/>
      <c r="G24" s="77">
        <v>0</v>
      </c>
      <c r="H24" s="77">
        <v>0</v>
      </c>
      <c r="I24" s="77"/>
      <c r="J24" s="77"/>
      <c r="K24" s="77">
        <v>0</v>
      </c>
      <c r="L24" s="77"/>
    </row>
    <row r="25" spans="1:12" ht="13.5" customHeight="1">
      <c r="A25" s="75" t="s">
        <v>183</v>
      </c>
      <c r="B25" s="76" t="s">
        <v>184</v>
      </c>
      <c r="C25" s="77"/>
      <c r="D25" s="77"/>
      <c r="E25" s="88"/>
      <c r="F25" s="77"/>
      <c r="G25" s="77">
        <v>0</v>
      </c>
      <c r="H25" s="77">
        <v>0</v>
      </c>
      <c r="I25" s="77"/>
      <c r="J25" s="77"/>
      <c r="K25" s="77">
        <v>0</v>
      </c>
      <c r="L25" s="77"/>
    </row>
  </sheetData>
  <sheetProtection formatCells="0" formatColumns="0" formatRows="0"/>
  <mergeCells count="14">
    <mergeCell ref="A2:L2"/>
    <mergeCell ref="K1:L1"/>
    <mergeCell ref="F4:F5"/>
    <mergeCell ref="G4:G5"/>
    <mergeCell ref="H4:H5"/>
    <mergeCell ref="I4:I5"/>
    <mergeCell ref="J4:J5"/>
    <mergeCell ref="K4:K5"/>
    <mergeCell ref="K3:L3"/>
    <mergeCell ref="A4:B4"/>
    <mergeCell ref="L4:L5"/>
    <mergeCell ref="C4:C5"/>
    <mergeCell ref="D4:D5"/>
    <mergeCell ref="E4:E5"/>
  </mergeCells>
  <phoneticPr fontId="17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showGridLines="0" showZeros="0" tabSelected="1" workbookViewId="0">
      <selection activeCell="G14" sqref="G14"/>
    </sheetView>
  </sheetViews>
  <sheetFormatPr defaultRowHeight="13.5"/>
  <cols>
    <col min="1" max="1" width="11.875" style="70" customWidth="1"/>
    <col min="2" max="2" width="23.25" style="70" customWidth="1"/>
    <col min="3" max="3" width="14.5" style="70" customWidth="1"/>
    <col min="4" max="4" width="13.375" style="70" customWidth="1"/>
    <col min="5" max="5" width="13.625" style="70" customWidth="1"/>
    <col min="6" max="6" width="9" style="70"/>
    <col min="7" max="7" width="10.75" style="70" customWidth="1"/>
    <col min="8" max="8" width="12.5" style="70" customWidth="1"/>
    <col min="9" max="16384" width="9" style="70"/>
  </cols>
  <sheetData>
    <row r="1" spans="1:8" ht="13.5" customHeight="1">
      <c r="A1" s="69"/>
      <c r="B1" s="69"/>
      <c r="C1" s="69"/>
      <c r="D1" s="69"/>
      <c r="E1" s="69"/>
      <c r="F1" s="69"/>
      <c r="G1" s="168" t="s">
        <v>157</v>
      </c>
      <c r="H1" s="168"/>
    </row>
    <row r="2" spans="1:8" ht="15.75" customHeight="1">
      <c r="A2" s="171" t="s">
        <v>158</v>
      </c>
      <c r="B2" s="171"/>
      <c r="C2" s="171"/>
      <c r="D2" s="171"/>
      <c r="E2" s="171"/>
      <c r="F2" s="171"/>
      <c r="G2" s="171"/>
      <c r="H2" s="171"/>
    </row>
    <row r="3" spans="1:8" ht="13.5" customHeight="1">
      <c r="A3" s="71" t="s">
        <v>198</v>
      </c>
      <c r="B3" s="174" t="s">
        <v>204</v>
      </c>
      <c r="C3" s="174"/>
      <c r="D3" s="72" t="s">
        <v>242</v>
      </c>
      <c r="E3" s="72"/>
      <c r="F3" s="72"/>
      <c r="G3" s="172" t="s">
        <v>2</v>
      </c>
      <c r="H3" s="172"/>
    </row>
    <row r="4" spans="1:8" ht="13.5" customHeight="1">
      <c r="A4" s="173" t="s">
        <v>151</v>
      </c>
      <c r="B4" s="173"/>
      <c r="C4" s="169" t="s">
        <v>7</v>
      </c>
      <c r="D4" s="169" t="s">
        <v>54</v>
      </c>
      <c r="E4" s="169" t="s">
        <v>55</v>
      </c>
      <c r="F4" s="169" t="s">
        <v>159</v>
      </c>
      <c r="G4" s="169" t="s">
        <v>160</v>
      </c>
      <c r="H4" s="169" t="s">
        <v>161</v>
      </c>
    </row>
    <row r="5" spans="1:8" ht="13.5" customHeight="1">
      <c r="A5" s="73" t="s">
        <v>51</v>
      </c>
      <c r="B5" s="74" t="s">
        <v>52</v>
      </c>
      <c r="C5" s="170"/>
      <c r="D5" s="170"/>
      <c r="E5" s="170"/>
      <c r="F5" s="170"/>
      <c r="G5" s="170"/>
      <c r="H5" s="170"/>
    </row>
    <row r="6" spans="1:8" ht="20.25" customHeight="1">
      <c r="A6" s="75"/>
      <c r="B6" s="76" t="s">
        <v>7</v>
      </c>
      <c r="C6" s="77">
        <f>D6+E6</f>
        <v>11483.269999999999</v>
      </c>
      <c r="D6" s="77">
        <f>D8+D13+D24+D7+D12</f>
        <v>1017.5900000000001</v>
      </c>
      <c r="E6" s="77">
        <f>E8+E13+E24+E7+E12</f>
        <v>10465.679999999998</v>
      </c>
      <c r="F6" s="77">
        <f t="shared" ref="F6:H6" si="0">F8+F13+F24</f>
        <v>0</v>
      </c>
      <c r="G6" s="77">
        <f t="shared" si="0"/>
        <v>0</v>
      </c>
      <c r="H6" s="77">
        <f t="shared" si="0"/>
        <v>0</v>
      </c>
    </row>
    <row r="7" spans="1:8" ht="20.25" customHeight="1">
      <c r="A7" s="75" t="s">
        <v>243</v>
      </c>
      <c r="B7" s="76" t="s">
        <v>244</v>
      </c>
      <c r="C7" s="77">
        <f>D7+E7</f>
        <v>2.08</v>
      </c>
      <c r="D7" s="77"/>
      <c r="E7" s="77">
        <v>2.08</v>
      </c>
      <c r="F7" s="77"/>
      <c r="G7" s="77"/>
      <c r="H7" s="77"/>
    </row>
    <row r="8" spans="1:8" ht="16.5" customHeight="1">
      <c r="A8" s="75" t="s">
        <v>164</v>
      </c>
      <c r="B8" s="76" t="s">
        <v>165</v>
      </c>
      <c r="C8" s="77">
        <f t="shared" ref="C8:C27" si="1">D8+E8</f>
        <v>108.25</v>
      </c>
      <c r="D8" s="77">
        <f>D9</f>
        <v>108.25</v>
      </c>
      <c r="E8" s="77">
        <v>0</v>
      </c>
      <c r="F8" s="77"/>
      <c r="G8" s="77"/>
      <c r="H8" s="77"/>
    </row>
    <row r="9" spans="1:8" ht="16.5" customHeight="1">
      <c r="A9" s="75" t="s">
        <v>186</v>
      </c>
      <c r="B9" s="76" t="s">
        <v>166</v>
      </c>
      <c r="C9" s="77">
        <f t="shared" si="1"/>
        <v>108.25</v>
      </c>
      <c r="D9" s="77">
        <f>D10+D11</f>
        <v>108.25</v>
      </c>
      <c r="E9" s="77">
        <v>0</v>
      </c>
      <c r="F9" s="77"/>
      <c r="G9" s="77"/>
      <c r="H9" s="77"/>
    </row>
    <row r="10" spans="1:8" ht="25.5" customHeight="1">
      <c r="A10" s="75" t="s">
        <v>187</v>
      </c>
      <c r="B10" s="76" t="s">
        <v>167</v>
      </c>
      <c r="C10" s="77">
        <f t="shared" si="1"/>
        <v>94.25</v>
      </c>
      <c r="D10" s="77">
        <v>94.25</v>
      </c>
      <c r="E10" s="77">
        <v>0</v>
      </c>
      <c r="F10" s="77"/>
      <c r="G10" s="77"/>
      <c r="H10" s="77"/>
    </row>
    <row r="11" spans="1:8" ht="25.5" customHeight="1">
      <c r="A11" s="75" t="s">
        <v>219</v>
      </c>
      <c r="B11" s="76" t="s">
        <v>220</v>
      </c>
      <c r="C11" s="77">
        <f t="shared" si="1"/>
        <v>14</v>
      </c>
      <c r="D11" s="77">
        <v>14</v>
      </c>
      <c r="E11" s="77"/>
      <c r="F11" s="77"/>
      <c r="G11" s="77"/>
      <c r="H11" s="77"/>
    </row>
    <row r="12" spans="1:8" ht="25.5" customHeight="1">
      <c r="A12" s="75" t="s">
        <v>245</v>
      </c>
      <c r="B12" s="76" t="s">
        <v>246</v>
      </c>
      <c r="C12" s="77">
        <f t="shared" si="1"/>
        <v>8.7200000000000006</v>
      </c>
      <c r="D12" s="77"/>
      <c r="E12" s="77">
        <v>8.7200000000000006</v>
      </c>
      <c r="F12" s="77"/>
      <c r="G12" s="77"/>
      <c r="H12" s="77"/>
    </row>
    <row r="13" spans="1:8" ht="15.75" customHeight="1">
      <c r="A13" s="75" t="s">
        <v>168</v>
      </c>
      <c r="B13" s="76" t="s">
        <v>169</v>
      </c>
      <c r="C13" s="77">
        <f t="shared" si="1"/>
        <v>11293.539999999999</v>
      </c>
      <c r="D13" s="77">
        <f>D14+D18+D19</f>
        <v>838.66000000000008</v>
      </c>
      <c r="E13" s="77">
        <f>E14+E18+E19</f>
        <v>10454.879999999999</v>
      </c>
      <c r="F13" s="77"/>
      <c r="G13" s="77"/>
      <c r="H13" s="77"/>
    </row>
    <row r="14" spans="1:8" ht="15.75" customHeight="1">
      <c r="A14" s="75" t="s">
        <v>188</v>
      </c>
      <c r="B14" s="76" t="s">
        <v>170</v>
      </c>
      <c r="C14" s="77">
        <f t="shared" si="1"/>
        <v>60.699999999999996</v>
      </c>
      <c r="D14" s="77">
        <f>D15+D16+D17</f>
        <v>60.699999999999996</v>
      </c>
      <c r="E14" s="77">
        <v>0</v>
      </c>
      <c r="F14" s="77"/>
      <c r="G14" s="77"/>
      <c r="H14" s="77"/>
    </row>
    <row r="15" spans="1:8" ht="15.75" customHeight="1">
      <c r="A15" s="75" t="s">
        <v>189</v>
      </c>
      <c r="B15" s="76" t="s">
        <v>171</v>
      </c>
      <c r="C15" s="77">
        <f t="shared" si="1"/>
        <v>45.36</v>
      </c>
      <c r="D15" s="77">
        <v>45.36</v>
      </c>
      <c r="E15" s="77">
        <v>0</v>
      </c>
      <c r="F15" s="77"/>
      <c r="G15" s="77"/>
      <c r="H15" s="77"/>
    </row>
    <row r="16" spans="1:8" ht="15.75" customHeight="1">
      <c r="A16" s="75" t="s">
        <v>190</v>
      </c>
      <c r="B16" s="76" t="s">
        <v>172</v>
      </c>
      <c r="C16" s="77">
        <f t="shared" si="1"/>
        <v>9.7200000000000006</v>
      </c>
      <c r="D16" s="77">
        <v>9.7200000000000006</v>
      </c>
      <c r="E16" s="77">
        <v>0</v>
      </c>
      <c r="F16" s="77"/>
      <c r="G16" s="77"/>
      <c r="H16" s="77"/>
    </row>
    <row r="17" spans="1:8" ht="15.75" customHeight="1">
      <c r="A17" s="75" t="s">
        <v>223</v>
      </c>
      <c r="B17" s="76" t="s">
        <v>224</v>
      </c>
      <c r="C17" s="77">
        <f t="shared" si="1"/>
        <v>5.62</v>
      </c>
      <c r="D17" s="77">
        <v>5.62</v>
      </c>
      <c r="E17" s="77"/>
      <c r="F17" s="77"/>
      <c r="G17" s="77"/>
      <c r="H17" s="77"/>
    </row>
    <row r="18" spans="1:8" ht="28.5" customHeight="1">
      <c r="A18" s="75" t="s">
        <v>221</v>
      </c>
      <c r="B18" s="76" t="s">
        <v>222</v>
      </c>
      <c r="C18" s="77">
        <f t="shared" si="1"/>
        <v>9235.3799999999992</v>
      </c>
      <c r="D18" s="77">
        <v>0</v>
      </c>
      <c r="E18" s="77">
        <v>9235.3799999999992</v>
      </c>
      <c r="F18" s="77"/>
      <c r="G18" s="77"/>
      <c r="H18" s="77"/>
    </row>
    <row r="19" spans="1:8" ht="15" customHeight="1">
      <c r="A19" s="75" t="s">
        <v>191</v>
      </c>
      <c r="B19" s="76" t="s">
        <v>174</v>
      </c>
      <c r="C19" s="77">
        <f t="shared" si="1"/>
        <v>1997.46</v>
      </c>
      <c r="D19" s="77">
        <f t="shared" ref="D19:E19" si="2">D20+D21+D22+D23</f>
        <v>777.96</v>
      </c>
      <c r="E19" s="77">
        <f t="shared" si="2"/>
        <v>1219.5</v>
      </c>
      <c r="F19" s="77"/>
      <c r="G19" s="77"/>
      <c r="H19" s="77"/>
    </row>
    <row r="20" spans="1:8" ht="15" customHeight="1">
      <c r="A20" s="75" t="s">
        <v>192</v>
      </c>
      <c r="B20" s="76" t="s">
        <v>175</v>
      </c>
      <c r="C20" s="77">
        <f t="shared" si="1"/>
        <v>777.96</v>
      </c>
      <c r="D20" s="77">
        <v>777.96</v>
      </c>
      <c r="E20" s="77">
        <v>0</v>
      </c>
      <c r="F20" s="77"/>
      <c r="G20" s="77"/>
      <c r="H20" s="77"/>
    </row>
    <row r="21" spans="1:8" ht="15" customHeight="1">
      <c r="A21" s="75" t="s">
        <v>193</v>
      </c>
      <c r="B21" s="76" t="s">
        <v>176</v>
      </c>
      <c r="C21" s="77">
        <f t="shared" si="1"/>
        <v>1013</v>
      </c>
      <c r="D21" s="77"/>
      <c r="E21" s="77">
        <v>1013</v>
      </c>
      <c r="F21" s="77"/>
      <c r="G21" s="77"/>
      <c r="H21" s="77"/>
    </row>
    <row r="22" spans="1:8" ht="15" customHeight="1">
      <c r="A22" s="75" t="s">
        <v>194</v>
      </c>
      <c r="B22" s="76" t="s">
        <v>177</v>
      </c>
      <c r="C22" s="77">
        <f t="shared" si="1"/>
        <v>206.5</v>
      </c>
      <c r="D22" s="77">
        <v>0</v>
      </c>
      <c r="E22" s="77">
        <v>206.5</v>
      </c>
      <c r="F22" s="77"/>
      <c r="G22" s="77"/>
      <c r="H22" s="77"/>
    </row>
    <row r="23" spans="1:8" ht="31.5" customHeight="1">
      <c r="A23" s="75" t="s">
        <v>195</v>
      </c>
      <c r="B23" s="76" t="s">
        <v>178</v>
      </c>
      <c r="C23" s="77">
        <f t="shared" si="1"/>
        <v>0</v>
      </c>
      <c r="D23" s="77">
        <v>0</v>
      </c>
      <c r="E23" s="77">
        <v>0</v>
      </c>
      <c r="F23" s="77"/>
      <c r="G23" s="77"/>
      <c r="H23" s="77"/>
    </row>
    <row r="24" spans="1:8" ht="20.25" customHeight="1">
      <c r="A24" s="75" t="s">
        <v>179</v>
      </c>
      <c r="B24" s="76" t="s">
        <v>180</v>
      </c>
      <c r="C24" s="77">
        <f>D24+E24</f>
        <v>70.680000000000007</v>
      </c>
      <c r="D24" s="77">
        <f>D25</f>
        <v>70.680000000000007</v>
      </c>
      <c r="E24" s="77">
        <v>0</v>
      </c>
      <c r="F24" s="77"/>
      <c r="G24" s="77"/>
      <c r="H24" s="77"/>
    </row>
    <row r="25" spans="1:8" ht="20.25" customHeight="1">
      <c r="A25" s="75" t="s">
        <v>196</v>
      </c>
      <c r="B25" s="76" t="s">
        <v>181</v>
      </c>
      <c r="C25" s="77">
        <f>D25+E25</f>
        <v>70.680000000000007</v>
      </c>
      <c r="D25" s="77">
        <f>D26</f>
        <v>70.680000000000007</v>
      </c>
      <c r="E25" s="77">
        <v>0</v>
      </c>
      <c r="F25" s="77"/>
      <c r="G25" s="77"/>
      <c r="H25" s="77"/>
    </row>
    <row r="26" spans="1:8" ht="20.25" customHeight="1">
      <c r="A26" s="75" t="s">
        <v>197</v>
      </c>
      <c r="B26" s="76" t="s">
        <v>182</v>
      </c>
      <c r="C26" s="77">
        <f t="shared" si="1"/>
        <v>70.680000000000007</v>
      </c>
      <c r="D26" s="77">
        <v>70.680000000000007</v>
      </c>
      <c r="E26" s="77">
        <v>0</v>
      </c>
      <c r="F26" s="77"/>
      <c r="G26" s="77"/>
      <c r="H26" s="77"/>
    </row>
    <row r="27" spans="1:8" ht="16.5" customHeight="1">
      <c r="A27" s="75" t="s">
        <v>183</v>
      </c>
      <c r="B27" s="76" t="s">
        <v>184</v>
      </c>
      <c r="C27" s="77">
        <f t="shared" si="1"/>
        <v>0</v>
      </c>
      <c r="D27" s="77">
        <v>0</v>
      </c>
      <c r="E27" s="77"/>
      <c r="F27" s="77"/>
      <c r="G27" s="77"/>
      <c r="H27" s="77"/>
    </row>
  </sheetData>
  <sheetProtection formatCells="0" formatColumns="0" formatRows="0"/>
  <mergeCells count="11">
    <mergeCell ref="G1:H1"/>
    <mergeCell ref="H4:H5"/>
    <mergeCell ref="A2:H2"/>
    <mergeCell ref="G3:H3"/>
    <mergeCell ref="A4:B4"/>
    <mergeCell ref="C4:C5"/>
    <mergeCell ref="D4:D5"/>
    <mergeCell ref="E4:E5"/>
    <mergeCell ref="B3:C3"/>
    <mergeCell ref="F4:F5"/>
    <mergeCell ref="G4:G5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13</vt:i4>
      </vt:variant>
    </vt:vector>
  </HeadingPairs>
  <TitlesOfParts>
    <vt:vector size="21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  <vt:lpstr>表八部门支出总表!Print_Area</vt:lpstr>
      <vt:lpstr>表二一般公共预算支出表!Print_Area</vt:lpstr>
      <vt:lpstr>表六部门收支总表!Print_Area</vt:lpstr>
      <vt:lpstr>表七部门收入总表!Print_Area</vt:lpstr>
      <vt:lpstr>表四一般公共预算“三公”经费支出表!Print_Area</vt:lpstr>
      <vt:lpstr>表一财政拨款收支总表!Print_Area</vt:lpstr>
      <vt:lpstr>表八部门支出总表!Print_Titles</vt:lpstr>
      <vt:lpstr>表二一般公共预算支出表!Print_Titles</vt:lpstr>
      <vt:lpstr>表六部门收支总表!Print_Titles</vt:lpstr>
      <vt:lpstr>表七部门收入总表!Print_Titles</vt:lpstr>
      <vt:lpstr>表四一般公共预算“三公”经费支出表!Print_Titles</vt:lpstr>
      <vt:lpstr>表五政府性基金预算支出表!Print_Titles</vt:lpstr>
      <vt:lpstr>表一财政拨款收支总表!Print_Titles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2023-01-28T11:55:59Z</cp:lastPrinted>
  <dcterms:created xsi:type="dcterms:W3CDTF">2018-12-17T01:56:58Z</dcterms:created>
  <dcterms:modified xsi:type="dcterms:W3CDTF">2023-01-28T11:57:21Z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2231668</vt:i4>
  </property>
</Properties>
</file>